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กพร รอบ 6 เดือน\"/>
    </mc:Choice>
  </mc:AlternateContent>
  <bookViews>
    <workbookView xWindow="0" yWindow="0" windowWidth="19200" windowHeight="11745" tabRatio="895" activeTab="3"/>
  </bookViews>
  <sheets>
    <sheet name="ch_dspm gis (42)" sheetId="18" r:id="rId1"/>
    <sheet name="ch_dspm gis (30)" sheetId="17" r:id="rId2"/>
    <sheet name="ch_dspm gis (18)" sheetId="16" r:id="rId3"/>
    <sheet name="ch_dspm gis (9)" sheetId="15" r:id="rId4"/>
    <sheet name="ch_dspm gis" sheetId="14" r:id="rId5"/>
    <sheet name="mch2559_pro gis" sheetId="6" r:id="rId6"/>
    <sheet name="mch2559_hpc gis" sheetId="5" r:id="rId7"/>
    <sheet name="kpi 1.1 แม่ตาย และ เด็ก" sheetId="1" r:id="rId8"/>
    <sheet name="ตัวชี้วัด1.2 ระบบแม่ตาย" sheetId="3" r:id="rId9"/>
    <sheet name="ตัวชี้วัด 1.3 ระบบพัฒนาการเด็ก" sheetId="4" r:id="rId10"/>
    <sheet name="สูตรคิด" sheetId="8" r:id="rId11"/>
    <sheet name="Factor analysis" sheetId="13" r:id="rId12"/>
    <sheet name="Sheet3" sheetId="9" r:id="rId13"/>
    <sheet name="สูตรคิด (2)" sheetId="10" r:id="rId14"/>
  </sheets>
  <externalReferences>
    <externalReference r:id="rId15"/>
  </externalReferences>
  <definedNames>
    <definedName name="_xlnm.Print_Titles" localSheetId="7">'kpi 1.1 แม่ตาย และ เด็ก'!$A:$A,'kpi 1.1 แม่ตาย และ เด็ก'!$2:$5</definedName>
    <definedName name="_xlnm.Print_Titles" localSheetId="6">'mch2559_hpc gis'!#REF!,'mch2559_hpc gis'!#REF!</definedName>
    <definedName name="_xlnm.Print_Titles" localSheetId="5">'mch2559_pro gis'!$B:$B,'mch2559_pro gis'!#REF!</definedName>
    <definedName name="_xlnm.Print_Titles" localSheetId="9">'ตัวชี้วัด 1.3 ระบบพัฒนาการเด็ก'!$A:$A,'ตัวชี้วัด 1.3 ระบบพัฒนาการเด็ก'!$2:$5</definedName>
    <definedName name="_xlnm.Print_Titles" localSheetId="8">'ตัวชี้วัด1.2 ระบบแม่ตาย'!$A:$A,'ตัวชี้วัด1.2 ระบบแม่ตาย'!$2:$5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5" l="1"/>
  <c r="G17" i="15"/>
  <c r="AA17" i="15" s="1"/>
  <c r="AB17" i="15" s="1"/>
  <c r="G16" i="15"/>
  <c r="G15" i="15"/>
  <c r="AA15" i="15" s="1"/>
  <c r="AB15" i="15" s="1"/>
  <c r="G14" i="15"/>
  <c r="G13" i="15"/>
  <c r="AA13" i="15" s="1"/>
  <c r="AB13" i="15" s="1"/>
  <c r="G12" i="15"/>
  <c r="G11" i="15"/>
  <c r="AA11" i="15" s="1"/>
  <c r="AB11" i="15" s="1"/>
  <c r="G10" i="15"/>
  <c r="G9" i="15"/>
  <c r="AA9" i="15" s="1"/>
  <c r="AB9" i="15" s="1"/>
  <c r="G8" i="15"/>
  <c r="G7" i="15"/>
  <c r="AA7" i="15" s="1"/>
  <c r="AB7" i="15" s="1"/>
  <c r="G6" i="15"/>
  <c r="G5" i="15"/>
  <c r="AA5" i="15" s="1"/>
  <c r="AB5" i="15" s="1"/>
  <c r="C19" i="18"/>
  <c r="L18" i="18"/>
  <c r="F18" i="18"/>
  <c r="AA17" i="18"/>
  <c r="AB17" i="18" s="1"/>
  <c r="Z17" i="18"/>
  <c r="N17" i="18"/>
  <c r="M17" i="18"/>
  <c r="L17" i="18"/>
  <c r="J17" i="18"/>
  <c r="H17" i="18"/>
  <c r="F17" i="18"/>
  <c r="AB16" i="18"/>
  <c r="AA16" i="18"/>
  <c r="Z16" i="18"/>
  <c r="M16" i="18"/>
  <c r="N16" i="18" s="1"/>
  <c r="L16" i="18"/>
  <c r="J16" i="18"/>
  <c r="H16" i="18"/>
  <c r="F16" i="18"/>
  <c r="AA15" i="18"/>
  <c r="AB15" i="18" s="1"/>
  <c r="Z15" i="18"/>
  <c r="N15" i="18"/>
  <c r="M15" i="18"/>
  <c r="L15" i="18"/>
  <c r="J15" i="18"/>
  <c r="H15" i="18"/>
  <c r="F15" i="18"/>
  <c r="AB14" i="18"/>
  <c r="AA14" i="18"/>
  <c r="Z14" i="18"/>
  <c r="M14" i="18"/>
  <c r="N14" i="18" s="1"/>
  <c r="L14" i="18"/>
  <c r="J14" i="18"/>
  <c r="H14" i="18"/>
  <c r="F14" i="18"/>
  <c r="AA13" i="18"/>
  <c r="AB13" i="18" s="1"/>
  <c r="Z13" i="18"/>
  <c r="N13" i="18"/>
  <c r="M13" i="18"/>
  <c r="L13" i="18"/>
  <c r="J13" i="18"/>
  <c r="H13" i="18"/>
  <c r="F13" i="18"/>
  <c r="AB12" i="18"/>
  <c r="AA12" i="18"/>
  <c r="Z12" i="18"/>
  <c r="M12" i="18"/>
  <c r="N12" i="18" s="1"/>
  <c r="L12" i="18"/>
  <c r="J12" i="18"/>
  <c r="H12" i="18"/>
  <c r="F12" i="18"/>
  <c r="AA11" i="18"/>
  <c r="AB11" i="18" s="1"/>
  <c r="Z11" i="18"/>
  <c r="N11" i="18"/>
  <c r="M11" i="18"/>
  <c r="L11" i="18"/>
  <c r="J11" i="18"/>
  <c r="H11" i="18"/>
  <c r="F11" i="18"/>
  <c r="M10" i="18"/>
  <c r="N10" i="18" s="1"/>
  <c r="L10" i="18"/>
  <c r="G10" i="18"/>
  <c r="G18" i="18" s="1"/>
  <c r="F10" i="18"/>
  <c r="AB9" i="18"/>
  <c r="AA9" i="18"/>
  <c r="Z9" i="18"/>
  <c r="M9" i="18"/>
  <c r="N9" i="18" s="1"/>
  <c r="L9" i="18"/>
  <c r="J9" i="18"/>
  <c r="H9" i="18"/>
  <c r="F9" i="18"/>
  <c r="AA8" i="18"/>
  <c r="AB8" i="18" s="1"/>
  <c r="Z8" i="18"/>
  <c r="N8" i="18"/>
  <c r="M8" i="18"/>
  <c r="L8" i="18"/>
  <c r="J8" i="18"/>
  <c r="H8" i="18"/>
  <c r="F8" i="18"/>
  <c r="AB7" i="18"/>
  <c r="AA7" i="18"/>
  <c r="Z7" i="18"/>
  <c r="M7" i="18"/>
  <c r="N7" i="18" s="1"/>
  <c r="L7" i="18"/>
  <c r="J7" i="18"/>
  <c r="H7" i="18"/>
  <c r="F7" i="18"/>
  <c r="AA6" i="18"/>
  <c r="AB6" i="18" s="1"/>
  <c r="Z6" i="18"/>
  <c r="N6" i="18"/>
  <c r="M6" i="18"/>
  <c r="L6" i="18"/>
  <c r="J6" i="18"/>
  <c r="H6" i="18"/>
  <c r="F6" i="18"/>
  <c r="AB5" i="18"/>
  <c r="AA5" i="18"/>
  <c r="Z5" i="18"/>
  <c r="M5" i="18"/>
  <c r="M18" i="18" s="1"/>
  <c r="N18" i="18" s="1"/>
  <c r="L5" i="18"/>
  <c r="J5" i="18"/>
  <c r="H5" i="18"/>
  <c r="F5" i="18"/>
  <c r="C19" i="17"/>
  <c r="L18" i="17"/>
  <c r="G18" i="17"/>
  <c r="AA18" i="17" s="1"/>
  <c r="AB18" i="17" s="1"/>
  <c r="F18" i="17"/>
  <c r="AB17" i="17"/>
  <c r="AA17" i="17"/>
  <c r="Z17" i="17"/>
  <c r="M17" i="17"/>
  <c r="N17" i="17" s="1"/>
  <c r="L17" i="17"/>
  <c r="J17" i="17"/>
  <c r="H17" i="17"/>
  <c r="F17" i="17"/>
  <c r="AA16" i="17"/>
  <c r="AB16" i="17" s="1"/>
  <c r="Z16" i="17"/>
  <c r="N16" i="17"/>
  <c r="M16" i="17"/>
  <c r="L16" i="17"/>
  <c r="J16" i="17"/>
  <c r="H16" i="17"/>
  <c r="F16" i="17"/>
  <c r="AB15" i="17"/>
  <c r="AA15" i="17"/>
  <c r="Z15" i="17"/>
  <c r="M15" i="17"/>
  <c r="N15" i="17" s="1"/>
  <c r="L15" i="17"/>
  <c r="J15" i="17"/>
  <c r="H15" i="17"/>
  <c r="F15" i="17"/>
  <c r="AA14" i="17"/>
  <c r="AB14" i="17" s="1"/>
  <c r="Z14" i="17"/>
  <c r="N14" i="17"/>
  <c r="M14" i="17"/>
  <c r="L14" i="17"/>
  <c r="J14" i="17"/>
  <c r="H14" i="17"/>
  <c r="F14" i="17"/>
  <c r="AB13" i="17"/>
  <c r="AA13" i="17"/>
  <c r="Z13" i="17"/>
  <c r="M13" i="17"/>
  <c r="N13" i="17" s="1"/>
  <c r="L13" i="17"/>
  <c r="J13" i="17"/>
  <c r="H13" i="17"/>
  <c r="F13" i="17"/>
  <c r="AA12" i="17"/>
  <c r="AB12" i="17" s="1"/>
  <c r="Z12" i="17"/>
  <c r="N12" i="17"/>
  <c r="M12" i="17"/>
  <c r="L12" i="17"/>
  <c r="J12" i="17"/>
  <c r="H12" i="17"/>
  <c r="F12" i="17"/>
  <c r="AB11" i="17"/>
  <c r="AA11" i="17"/>
  <c r="Z11" i="17"/>
  <c r="M11" i="17"/>
  <c r="N11" i="17" s="1"/>
  <c r="L11" i="17"/>
  <c r="J11" i="17"/>
  <c r="H11" i="17"/>
  <c r="F11" i="17"/>
  <c r="AA10" i="17"/>
  <c r="AB10" i="17" s="1"/>
  <c r="N10" i="17"/>
  <c r="M10" i="17"/>
  <c r="L10" i="17"/>
  <c r="H10" i="17"/>
  <c r="G10" i="17"/>
  <c r="Z10" i="17" s="1"/>
  <c r="F10" i="17"/>
  <c r="AA9" i="17"/>
  <c r="AB9" i="17" s="1"/>
  <c r="Z9" i="17"/>
  <c r="N9" i="17"/>
  <c r="M9" i="17"/>
  <c r="L9" i="17"/>
  <c r="J9" i="17"/>
  <c r="H9" i="17"/>
  <c r="F9" i="17"/>
  <c r="AB8" i="17"/>
  <c r="AA8" i="17"/>
  <c r="Z8" i="17"/>
  <c r="M8" i="17"/>
  <c r="N8" i="17" s="1"/>
  <c r="L8" i="17"/>
  <c r="J8" i="17"/>
  <c r="H8" i="17"/>
  <c r="F8" i="17"/>
  <c r="AA7" i="17"/>
  <c r="AB7" i="17" s="1"/>
  <c r="Z7" i="17"/>
  <c r="N7" i="17"/>
  <c r="M7" i="17"/>
  <c r="L7" i="17"/>
  <c r="J7" i="17"/>
  <c r="H7" i="17"/>
  <c r="F7" i="17"/>
  <c r="AB6" i="17"/>
  <c r="AA6" i="17"/>
  <c r="Z6" i="17"/>
  <c r="M6" i="17"/>
  <c r="N6" i="17" s="1"/>
  <c r="L6" i="17"/>
  <c r="J6" i="17"/>
  <c r="H6" i="17"/>
  <c r="F6" i="17"/>
  <c r="AA5" i="17"/>
  <c r="AB5" i="17" s="1"/>
  <c r="Z5" i="17"/>
  <c r="N5" i="17"/>
  <c r="M5" i="17"/>
  <c r="L5" i="17"/>
  <c r="J5" i="17"/>
  <c r="H5" i="17"/>
  <c r="F5" i="17"/>
  <c r="C19" i="16"/>
  <c r="L18" i="16"/>
  <c r="G18" i="16"/>
  <c r="AA18" i="16" s="1"/>
  <c r="AB18" i="16" s="1"/>
  <c r="F18" i="16"/>
  <c r="AB17" i="16"/>
  <c r="AA17" i="16"/>
  <c r="Z17" i="16"/>
  <c r="M17" i="16"/>
  <c r="N17" i="16" s="1"/>
  <c r="L17" i="16"/>
  <c r="J17" i="16"/>
  <c r="H17" i="16"/>
  <c r="F17" i="16"/>
  <c r="AA16" i="16"/>
  <c r="AB16" i="16" s="1"/>
  <c r="Z16" i="16"/>
  <c r="N16" i="16"/>
  <c r="M16" i="16"/>
  <c r="L16" i="16"/>
  <c r="J16" i="16"/>
  <c r="H16" i="16"/>
  <c r="F16" i="16"/>
  <c r="AB15" i="16"/>
  <c r="AA15" i="16"/>
  <c r="Z15" i="16"/>
  <c r="M15" i="16"/>
  <c r="N15" i="16" s="1"/>
  <c r="L15" i="16"/>
  <c r="J15" i="16"/>
  <c r="H15" i="16"/>
  <c r="F15" i="16"/>
  <c r="AA14" i="16"/>
  <c r="AB14" i="16" s="1"/>
  <c r="Z14" i="16"/>
  <c r="N14" i="16"/>
  <c r="M14" i="16"/>
  <c r="L14" i="16"/>
  <c r="J14" i="16"/>
  <c r="H14" i="16"/>
  <c r="F14" i="16"/>
  <c r="AB13" i="16"/>
  <c r="AA13" i="16"/>
  <c r="Z13" i="16"/>
  <c r="M13" i="16"/>
  <c r="N13" i="16" s="1"/>
  <c r="L13" i="16"/>
  <c r="J13" i="16"/>
  <c r="H13" i="16"/>
  <c r="F13" i="16"/>
  <c r="AA12" i="16"/>
  <c r="AB12" i="16" s="1"/>
  <c r="Z12" i="16"/>
  <c r="N12" i="16"/>
  <c r="M12" i="16"/>
  <c r="L12" i="16"/>
  <c r="J12" i="16"/>
  <c r="H12" i="16"/>
  <c r="F12" i="16"/>
  <c r="AB11" i="16"/>
  <c r="AA11" i="16"/>
  <c r="Z11" i="16"/>
  <c r="M11" i="16"/>
  <c r="N11" i="16" s="1"/>
  <c r="L11" i="16"/>
  <c r="J11" i="16"/>
  <c r="H11" i="16"/>
  <c r="F11" i="16"/>
  <c r="AA10" i="16"/>
  <c r="AB10" i="16" s="1"/>
  <c r="N10" i="16"/>
  <c r="M10" i="16"/>
  <c r="L10" i="16"/>
  <c r="H10" i="16"/>
  <c r="G10" i="16"/>
  <c r="Z10" i="16" s="1"/>
  <c r="F10" i="16"/>
  <c r="AA9" i="16"/>
  <c r="AB9" i="16" s="1"/>
  <c r="Z9" i="16"/>
  <c r="N9" i="16"/>
  <c r="M9" i="16"/>
  <c r="L9" i="16"/>
  <c r="J9" i="16"/>
  <c r="H9" i="16"/>
  <c r="F9" i="16"/>
  <c r="AB8" i="16"/>
  <c r="AA8" i="16"/>
  <c r="Z8" i="16"/>
  <c r="M8" i="16"/>
  <c r="N8" i="16" s="1"/>
  <c r="L8" i="16"/>
  <c r="J8" i="16"/>
  <c r="H8" i="16"/>
  <c r="F8" i="16"/>
  <c r="AA7" i="16"/>
  <c r="AB7" i="16" s="1"/>
  <c r="Z7" i="16"/>
  <c r="N7" i="16"/>
  <c r="M7" i="16"/>
  <c r="L7" i="16"/>
  <c r="J7" i="16"/>
  <c r="H7" i="16"/>
  <c r="F7" i="16"/>
  <c r="AB6" i="16"/>
  <c r="AA6" i="16"/>
  <c r="Z6" i="16"/>
  <c r="M6" i="16"/>
  <c r="N6" i="16" s="1"/>
  <c r="L6" i="16"/>
  <c r="J6" i="16"/>
  <c r="H6" i="16"/>
  <c r="F6" i="16"/>
  <c r="AA5" i="16"/>
  <c r="AB5" i="16" s="1"/>
  <c r="Z5" i="16"/>
  <c r="N5" i="16"/>
  <c r="M5" i="16"/>
  <c r="L5" i="16"/>
  <c r="J5" i="16"/>
  <c r="H5" i="16"/>
  <c r="F5" i="16"/>
  <c r="C19" i="15"/>
  <c r="L18" i="15"/>
  <c r="AA18" i="15"/>
  <c r="AB18" i="15" s="1"/>
  <c r="F18" i="15"/>
  <c r="Z17" i="15"/>
  <c r="M17" i="15"/>
  <c r="N17" i="15" s="1"/>
  <c r="L17" i="15"/>
  <c r="H17" i="15"/>
  <c r="F17" i="15"/>
  <c r="AA16" i="15"/>
  <c r="AB16" i="15" s="1"/>
  <c r="Z16" i="15"/>
  <c r="N16" i="15"/>
  <c r="M16" i="15"/>
  <c r="L16" i="15"/>
  <c r="J16" i="15"/>
  <c r="H16" i="15"/>
  <c r="F16" i="15"/>
  <c r="Z15" i="15"/>
  <c r="M15" i="15"/>
  <c r="N15" i="15" s="1"/>
  <c r="L15" i="15"/>
  <c r="H15" i="15"/>
  <c r="F15" i="15"/>
  <c r="AA14" i="15"/>
  <c r="AB14" i="15" s="1"/>
  <c r="Z14" i="15"/>
  <c r="N14" i="15"/>
  <c r="M14" i="15"/>
  <c r="L14" i="15"/>
  <c r="J14" i="15"/>
  <c r="H14" i="15"/>
  <c r="F14" i="15"/>
  <c r="Z13" i="15"/>
  <c r="M13" i="15"/>
  <c r="N13" i="15" s="1"/>
  <c r="L13" i="15"/>
  <c r="H13" i="15"/>
  <c r="F13" i="15"/>
  <c r="AA12" i="15"/>
  <c r="AB12" i="15" s="1"/>
  <c r="Z12" i="15"/>
  <c r="N12" i="15"/>
  <c r="M12" i="15"/>
  <c r="L12" i="15"/>
  <c r="J12" i="15"/>
  <c r="H12" i="15"/>
  <c r="F12" i="15"/>
  <c r="Z11" i="15"/>
  <c r="M11" i="15"/>
  <c r="N11" i="15" s="1"/>
  <c r="L11" i="15"/>
  <c r="H11" i="15"/>
  <c r="F11" i="15"/>
  <c r="AA10" i="15"/>
  <c r="AB10" i="15" s="1"/>
  <c r="N10" i="15"/>
  <c r="M10" i="15"/>
  <c r="L10" i="15"/>
  <c r="H10" i="15"/>
  <c r="Z10" i="15"/>
  <c r="F10" i="15"/>
  <c r="Z9" i="15"/>
  <c r="N9" i="15"/>
  <c r="M9" i="15"/>
  <c r="L9" i="15"/>
  <c r="J9" i="15"/>
  <c r="F9" i="15"/>
  <c r="AA8" i="15"/>
  <c r="AB8" i="15" s="1"/>
  <c r="Z8" i="15"/>
  <c r="M8" i="15"/>
  <c r="N8" i="15" s="1"/>
  <c r="L8" i="15"/>
  <c r="J8" i="15"/>
  <c r="H8" i="15"/>
  <c r="F8" i="15"/>
  <c r="Z7" i="15"/>
  <c r="N7" i="15"/>
  <c r="M7" i="15"/>
  <c r="L7" i="15"/>
  <c r="J7" i="15"/>
  <c r="F7" i="15"/>
  <c r="AA6" i="15"/>
  <c r="AB6" i="15" s="1"/>
  <c r="Z6" i="15"/>
  <c r="M6" i="15"/>
  <c r="N6" i="15" s="1"/>
  <c r="L6" i="15"/>
  <c r="J6" i="15"/>
  <c r="H6" i="15"/>
  <c r="F6" i="15"/>
  <c r="Z5" i="15"/>
  <c r="N5" i="15"/>
  <c r="M5" i="15"/>
  <c r="L5" i="15"/>
  <c r="J5" i="15"/>
  <c r="F5" i="15"/>
  <c r="AB18" i="14"/>
  <c r="AB17" i="14"/>
  <c r="AB16" i="14"/>
  <c r="AB15" i="14"/>
  <c r="AB14" i="14"/>
  <c r="AB13" i="14"/>
  <c r="AB12" i="14"/>
  <c r="AB11" i="14"/>
  <c r="AB10" i="14"/>
  <c r="AB9" i="14"/>
  <c r="AB8" i="14"/>
  <c r="AB7" i="14"/>
  <c r="AB6" i="14"/>
  <c r="AB5" i="14"/>
  <c r="Z18" i="14"/>
  <c r="Z17" i="14"/>
  <c r="Z16" i="14"/>
  <c r="Z15" i="14"/>
  <c r="Z14" i="14"/>
  <c r="Z13" i="14"/>
  <c r="Z12" i="14"/>
  <c r="Z11" i="14"/>
  <c r="Z10" i="14"/>
  <c r="Z9" i="14"/>
  <c r="Z8" i="14"/>
  <c r="Z7" i="14"/>
  <c r="Z6" i="14"/>
  <c r="Z5" i="14"/>
  <c r="AA18" i="14"/>
  <c r="AA17" i="14"/>
  <c r="AA16" i="14"/>
  <c r="AA15" i="14"/>
  <c r="AA14" i="14"/>
  <c r="AA13" i="14"/>
  <c r="AA12" i="14"/>
  <c r="AA11" i="14"/>
  <c r="AA10" i="14"/>
  <c r="AA9" i="14"/>
  <c r="AA8" i="14"/>
  <c r="AA7" i="14"/>
  <c r="AA6" i="14"/>
  <c r="AA5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G18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G10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AC15" i="8"/>
  <c r="AC14" i="8"/>
  <c r="AC13" i="8"/>
  <c r="AC12" i="8"/>
  <c r="AC11" i="8"/>
  <c r="AC10" i="8"/>
  <c r="AC9" i="8"/>
  <c r="AC8" i="8"/>
  <c r="AC7" i="8"/>
  <c r="AC6" i="8"/>
  <c r="AC5" i="8"/>
  <c r="AC16" i="8"/>
  <c r="C19" i="14"/>
  <c r="DH17" i="8"/>
  <c r="DF17" i="8"/>
  <c r="DD17" i="8"/>
  <c r="DB17" i="8"/>
  <c r="CZ17" i="8"/>
  <c r="CX17" i="8"/>
  <c r="CV17" i="8"/>
  <c r="CT17" i="8"/>
  <c r="CR17" i="8"/>
  <c r="CP17" i="8"/>
  <c r="CN17" i="8"/>
  <c r="CL17" i="8"/>
  <c r="CF17" i="8"/>
  <c r="CD17" i="8"/>
  <c r="CB17" i="8"/>
  <c r="BZ17" i="8"/>
  <c r="BX17" i="8"/>
  <c r="BV17" i="8"/>
  <c r="BT17" i="8"/>
  <c r="BR17" i="8"/>
  <c r="BP17" i="8"/>
  <c r="BN17" i="8"/>
  <c r="BL17" i="8"/>
  <c r="BJ17" i="8"/>
  <c r="BD17" i="8"/>
  <c r="BB17" i="8"/>
  <c r="BA17" i="8"/>
  <c r="AZ17" i="8"/>
  <c r="AX17" i="8"/>
  <c r="AV17" i="8"/>
  <c r="AT17" i="8"/>
  <c r="AR17" i="8"/>
  <c r="H7" i="15" l="1"/>
  <c r="H9" i="15"/>
  <c r="J11" i="15"/>
  <c r="J13" i="15"/>
  <c r="J15" i="15"/>
  <c r="J17" i="15"/>
  <c r="H5" i="15"/>
  <c r="Z18" i="18"/>
  <c r="J18" i="18"/>
  <c r="AA18" i="18"/>
  <c r="AB18" i="18" s="1"/>
  <c r="H18" i="18"/>
  <c r="J10" i="18"/>
  <c r="Z10" i="18"/>
  <c r="N5" i="18"/>
  <c r="H10" i="18"/>
  <c r="AA10" i="18"/>
  <c r="AB10" i="18" s="1"/>
  <c r="J18" i="17"/>
  <c r="M18" i="17"/>
  <c r="N18" i="17" s="1"/>
  <c r="Z18" i="17"/>
  <c r="J10" i="17"/>
  <c r="H18" i="17"/>
  <c r="J18" i="16"/>
  <c r="M18" i="16"/>
  <c r="N18" i="16" s="1"/>
  <c r="Z18" i="16"/>
  <c r="J10" i="16"/>
  <c r="H18" i="16"/>
  <c r="J18" i="15"/>
  <c r="M18" i="15"/>
  <c r="N18" i="15" s="1"/>
  <c r="Z18" i="15"/>
  <c r="J10" i="15"/>
  <c r="H18" i="15"/>
  <c r="AP16" i="8" l="1"/>
  <c r="AN16" i="8"/>
  <c r="AN17" i="8"/>
  <c r="AL17" i="8"/>
  <c r="AP17" i="8"/>
  <c r="BH17" i="8"/>
  <c r="BF17" i="8"/>
  <c r="AD17" i="8"/>
  <c r="DG17" i="8"/>
  <c r="DE17" i="8"/>
  <c r="DC17" i="8"/>
  <c r="DA17" i="8"/>
  <c r="CY17" i="8"/>
  <c r="CW17" i="8"/>
  <c r="CU17" i="8"/>
  <c r="CS17" i="8"/>
  <c r="CQ17" i="8"/>
  <c r="CO17" i="8"/>
  <c r="CM17" i="8"/>
  <c r="CK17" i="8"/>
  <c r="CI17" i="8"/>
  <c r="CH17" i="8"/>
  <c r="CE17" i="8"/>
  <c r="CC17" i="8"/>
  <c r="CA17" i="8"/>
  <c r="BY17" i="8"/>
  <c r="BW17" i="8"/>
  <c r="BU17" i="8"/>
  <c r="BS17" i="8"/>
  <c r="BQ17" i="8"/>
  <c r="BO17" i="8"/>
  <c r="BM17" i="8"/>
  <c r="BK17" i="8"/>
  <c r="BI17" i="8"/>
  <c r="BG17" i="8"/>
  <c r="BC17" i="8"/>
  <c r="AY17" i="8"/>
  <c r="AW17" i="8"/>
  <c r="AU17" i="8"/>
  <c r="AS17" i="8"/>
  <c r="AQ17" i="8"/>
  <c r="AO17" i="8"/>
  <c r="AM17" i="8"/>
  <c r="AK17" i="8"/>
  <c r="AI17" i="8"/>
  <c r="AG17" i="8"/>
  <c r="AE17" i="8"/>
  <c r="AA17" i="8"/>
  <c r="Y17" i="8"/>
  <c r="W17" i="8"/>
  <c r="U17" i="8"/>
  <c r="S17" i="8"/>
  <c r="Q17" i="8"/>
  <c r="O17" i="8"/>
  <c r="M17" i="8"/>
  <c r="K17" i="8"/>
  <c r="I17" i="8"/>
  <c r="G17" i="8"/>
  <c r="E17" i="8"/>
  <c r="C17" i="8"/>
  <c r="B17" i="8"/>
  <c r="EJ20" i="9"/>
  <c r="EH20" i="9"/>
  <c r="EF20" i="9"/>
  <c r="ED20" i="9"/>
  <c r="EB20" i="9"/>
  <c r="DZ20" i="9"/>
  <c r="DX20" i="9"/>
  <c r="DV20" i="9"/>
  <c r="DT20" i="9"/>
  <c r="DR20" i="9"/>
  <c r="DP20" i="9"/>
  <c r="DN20" i="9"/>
  <c r="DL20" i="9"/>
  <c r="DH20" i="9"/>
  <c r="DF20" i="9"/>
  <c r="DD20" i="9"/>
  <c r="DB20" i="9"/>
  <c r="CZ20" i="9"/>
  <c r="CX20" i="9"/>
  <c r="CV20" i="9"/>
  <c r="CT20" i="9"/>
  <c r="CR20" i="9"/>
  <c r="CP20" i="9"/>
  <c r="CN20" i="9"/>
  <c r="CL20" i="9"/>
  <c r="CJ20" i="9"/>
  <c r="CF20" i="9"/>
  <c r="CD20" i="9"/>
  <c r="CB20" i="9"/>
  <c r="BZ20" i="9"/>
  <c r="BX20" i="9"/>
  <c r="BV20" i="9"/>
  <c r="BT20" i="9"/>
  <c r="BR20" i="9"/>
  <c r="BP20" i="9"/>
  <c r="BN20" i="9"/>
  <c r="BL20" i="9"/>
  <c r="BJ20" i="9"/>
  <c r="BH20" i="9"/>
  <c r="BD20" i="9"/>
  <c r="BB20" i="9"/>
  <c r="AZ20" i="9"/>
  <c r="AX20" i="9"/>
  <c r="AV20" i="9"/>
  <c r="AT20" i="9"/>
  <c r="AR20" i="9"/>
  <c r="AP20" i="9"/>
  <c r="AN20" i="9"/>
  <c r="AL20" i="9"/>
  <c r="AJ20" i="9"/>
  <c r="AH20" i="9"/>
  <c r="AF20" i="9"/>
  <c r="AB20" i="9"/>
  <c r="Z20" i="9"/>
  <c r="X20" i="9"/>
  <c r="V20" i="9"/>
  <c r="T20" i="9"/>
  <c r="R20" i="9"/>
  <c r="P20" i="9"/>
  <c r="N20" i="9"/>
  <c r="L20" i="9"/>
  <c r="J20" i="9"/>
  <c r="H20" i="9"/>
  <c r="F20" i="9"/>
  <c r="D20" i="9"/>
  <c r="EJ19" i="9"/>
  <c r="EI19" i="9"/>
  <c r="EH19" i="9"/>
  <c r="EG19" i="9"/>
  <c r="EF19" i="9"/>
  <c r="EE19" i="9"/>
  <c r="ED19" i="9"/>
  <c r="EC19" i="9"/>
  <c r="EB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O19" i="9"/>
  <c r="DN19" i="9"/>
  <c r="DM19" i="9"/>
  <c r="DL19" i="9"/>
  <c r="DK19" i="9"/>
  <c r="DJ19" i="9"/>
  <c r="DH19" i="9"/>
  <c r="DG19" i="9"/>
  <c r="DF19" i="9"/>
  <c r="DE19" i="9"/>
  <c r="DD19" i="9"/>
  <c r="DC19" i="9"/>
  <c r="DB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O19" i="9"/>
  <c r="CN19" i="9"/>
  <c r="CM19" i="9"/>
  <c r="CL19" i="9"/>
  <c r="CK19" i="9"/>
  <c r="CJ19" i="9"/>
  <c r="CI19" i="9"/>
  <c r="CH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EJ18" i="9"/>
  <c r="EI18" i="9"/>
  <c r="EH18" i="9"/>
  <c r="EG18" i="9"/>
  <c r="EF18" i="9"/>
  <c r="EE18" i="9"/>
  <c r="ED18" i="9"/>
  <c r="EC18" i="9"/>
  <c r="EB18" i="9"/>
  <c r="EA18" i="9"/>
  <c r="DZ18" i="9"/>
  <c r="DY18" i="9"/>
  <c r="DX18" i="9"/>
  <c r="DW18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EJ17" i="9"/>
  <c r="EI17" i="9"/>
  <c r="EH17" i="9"/>
  <c r="EG17" i="9"/>
  <c r="EF17" i="9"/>
  <c r="EE17" i="9"/>
  <c r="ED17" i="9"/>
  <c r="EC17" i="9"/>
  <c r="EB17" i="9"/>
  <c r="EA17" i="9"/>
  <c r="DZ17" i="9"/>
  <c r="DY17" i="9"/>
  <c r="DX17" i="9"/>
  <c r="DW17" i="9"/>
  <c r="DV17" i="9"/>
  <c r="DU17" i="9"/>
  <c r="DT17" i="9"/>
  <c r="DS17" i="9"/>
  <c r="DR17" i="9"/>
  <c r="DQ17" i="9"/>
  <c r="DP17" i="9"/>
  <c r="DO17" i="9"/>
  <c r="DN17" i="9"/>
  <c r="DM17" i="9"/>
  <c r="DL17" i="9"/>
  <c r="DK17" i="9"/>
  <c r="DJ17" i="9"/>
  <c r="DH17" i="9"/>
  <c r="DG17" i="9"/>
  <c r="DF17" i="9"/>
  <c r="DE17" i="9"/>
  <c r="DD17" i="9"/>
  <c r="DC17" i="9"/>
  <c r="DB17" i="9"/>
  <c r="DA17" i="9"/>
  <c r="CZ17" i="9"/>
  <c r="CY17" i="9"/>
  <c r="CX17" i="9"/>
  <c r="CW17" i="9"/>
  <c r="CV17" i="9"/>
  <c r="CU17" i="9"/>
  <c r="CT17" i="9"/>
  <c r="CS17" i="9"/>
  <c r="CR17" i="9"/>
  <c r="CQ17" i="9"/>
  <c r="CP17" i="9"/>
  <c r="CO17" i="9"/>
  <c r="CN17" i="9"/>
  <c r="CM17" i="9"/>
  <c r="CL17" i="9"/>
  <c r="CK17" i="9"/>
  <c r="CJ17" i="9"/>
  <c r="CI17" i="9"/>
  <c r="CH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EJ16" i="9"/>
  <c r="EI16" i="9"/>
  <c r="EH16" i="9"/>
  <c r="EG16" i="9"/>
  <c r="EF16" i="9"/>
  <c r="EE16" i="9"/>
  <c r="ED16" i="9"/>
  <c r="EC16" i="9"/>
  <c r="EB16" i="9"/>
  <c r="EA16" i="9"/>
  <c r="DZ16" i="9"/>
  <c r="DY16" i="9"/>
  <c r="DX16" i="9"/>
  <c r="DW16" i="9"/>
  <c r="DV16" i="9"/>
  <c r="DU16" i="9"/>
  <c r="DT16" i="9"/>
  <c r="DS16" i="9"/>
  <c r="DR16" i="9"/>
  <c r="DQ16" i="9"/>
  <c r="DP16" i="9"/>
  <c r="DO16" i="9"/>
  <c r="DN16" i="9"/>
  <c r="DM16" i="9"/>
  <c r="DL16" i="9"/>
  <c r="DK16" i="9"/>
  <c r="DJ16" i="9"/>
  <c r="DH16" i="9"/>
  <c r="DG16" i="9"/>
  <c r="DF16" i="9"/>
  <c r="DE16" i="9"/>
  <c r="DD16" i="9"/>
  <c r="DC16" i="9"/>
  <c r="DB16" i="9"/>
  <c r="DA16" i="9"/>
  <c r="CZ16" i="9"/>
  <c r="CY16" i="9"/>
  <c r="CX16" i="9"/>
  <c r="CW16" i="9"/>
  <c r="CV16" i="9"/>
  <c r="CU16" i="9"/>
  <c r="CT16" i="9"/>
  <c r="CS16" i="9"/>
  <c r="CR16" i="9"/>
  <c r="CQ16" i="9"/>
  <c r="CP16" i="9"/>
  <c r="CO16" i="9"/>
  <c r="CN16" i="9"/>
  <c r="CM16" i="9"/>
  <c r="CL16" i="9"/>
  <c r="CK16" i="9"/>
  <c r="CJ16" i="9"/>
  <c r="CI16" i="9"/>
  <c r="CH16" i="9"/>
  <c r="CF16" i="9"/>
  <c r="CE16" i="9"/>
  <c r="CD16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EJ15" i="9"/>
  <c r="EI15" i="9"/>
  <c r="EH15" i="9"/>
  <c r="EG15" i="9"/>
  <c r="EF15" i="9"/>
  <c r="EE15" i="9"/>
  <c r="ED15" i="9"/>
  <c r="EC15" i="9"/>
  <c r="EB15" i="9"/>
  <c r="EA15" i="9"/>
  <c r="DZ15" i="9"/>
  <c r="DY15" i="9"/>
  <c r="DX15" i="9"/>
  <c r="DW15" i="9"/>
  <c r="DV15" i="9"/>
  <c r="DU15" i="9"/>
  <c r="DT15" i="9"/>
  <c r="DS15" i="9"/>
  <c r="DR15" i="9"/>
  <c r="DQ15" i="9"/>
  <c r="DP15" i="9"/>
  <c r="DO15" i="9"/>
  <c r="DN15" i="9"/>
  <c r="DM15" i="9"/>
  <c r="DL15" i="9"/>
  <c r="DK15" i="9"/>
  <c r="DJ15" i="9"/>
  <c r="DH15" i="9"/>
  <c r="DG15" i="9"/>
  <c r="DF15" i="9"/>
  <c r="DE15" i="9"/>
  <c r="DD15" i="9"/>
  <c r="DC15" i="9"/>
  <c r="DB15" i="9"/>
  <c r="DA15" i="9"/>
  <c r="CZ15" i="9"/>
  <c r="CY15" i="9"/>
  <c r="CX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H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EJ14" i="9"/>
  <c r="EI14" i="9"/>
  <c r="EH14" i="9"/>
  <c r="EG14" i="9"/>
  <c r="EF14" i="9"/>
  <c r="EE14" i="9"/>
  <c r="ED14" i="9"/>
  <c r="EC14" i="9"/>
  <c r="EB14" i="9"/>
  <c r="EA14" i="9"/>
  <c r="DZ14" i="9"/>
  <c r="DY14" i="9"/>
  <c r="DX14" i="9"/>
  <c r="DW14" i="9"/>
  <c r="DV14" i="9"/>
  <c r="DU14" i="9"/>
  <c r="DT14" i="9"/>
  <c r="DS14" i="9"/>
  <c r="DR14" i="9"/>
  <c r="DQ14" i="9"/>
  <c r="DP14" i="9"/>
  <c r="DO14" i="9"/>
  <c r="DN14" i="9"/>
  <c r="DM14" i="9"/>
  <c r="DL14" i="9"/>
  <c r="DK14" i="9"/>
  <c r="DJ14" i="9"/>
  <c r="DH14" i="9"/>
  <c r="DG14" i="9"/>
  <c r="DF14" i="9"/>
  <c r="DE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EJ13" i="9"/>
  <c r="EI13" i="9"/>
  <c r="EH13" i="9"/>
  <c r="EG13" i="9"/>
  <c r="EF13" i="9"/>
  <c r="EE13" i="9"/>
  <c r="ED13" i="9"/>
  <c r="EC13" i="9"/>
  <c r="EB13" i="9"/>
  <c r="EA13" i="9"/>
  <c r="DZ13" i="9"/>
  <c r="DY13" i="9"/>
  <c r="DX13" i="9"/>
  <c r="DW13" i="9"/>
  <c r="DV13" i="9"/>
  <c r="DU13" i="9"/>
  <c r="DT13" i="9"/>
  <c r="DS13" i="9"/>
  <c r="DR13" i="9"/>
  <c r="DQ13" i="9"/>
  <c r="DP13" i="9"/>
  <c r="DO13" i="9"/>
  <c r="DN13" i="9"/>
  <c r="DM13" i="9"/>
  <c r="DL13" i="9"/>
  <c r="DK13" i="9"/>
  <c r="DJ13" i="9"/>
  <c r="DH13" i="9"/>
  <c r="DG13" i="9"/>
  <c r="DF13" i="9"/>
  <c r="DE13" i="9"/>
  <c r="DD13" i="9"/>
  <c r="DC13" i="9"/>
  <c r="DB13" i="9"/>
  <c r="DA13" i="9"/>
  <c r="CZ13" i="9"/>
  <c r="CY13" i="9"/>
  <c r="CX13" i="9"/>
  <c r="CW13" i="9"/>
  <c r="CV13" i="9"/>
  <c r="CU13" i="9"/>
  <c r="CT13" i="9"/>
  <c r="CS13" i="9"/>
  <c r="CR13" i="9"/>
  <c r="CQ13" i="9"/>
  <c r="CP13" i="9"/>
  <c r="CO13" i="9"/>
  <c r="CN13" i="9"/>
  <c r="CM13" i="9"/>
  <c r="CL13" i="9"/>
  <c r="CK13" i="9"/>
  <c r="CJ13" i="9"/>
  <c r="CI13" i="9"/>
  <c r="CH13" i="9"/>
  <c r="CF13" i="9"/>
  <c r="CE13" i="9"/>
  <c r="CD13" i="9"/>
  <c r="CC13" i="9"/>
  <c r="CB13" i="9"/>
  <c r="CA13" i="9"/>
  <c r="BZ13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EJ12" i="9"/>
  <c r="EI12" i="9"/>
  <c r="EH12" i="9"/>
  <c r="EG12" i="9"/>
  <c r="EF12" i="9"/>
  <c r="EE12" i="9"/>
  <c r="ED12" i="9"/>
  <c r="EC12" i="9"/>
  <c r="EB12" i="9"/>
  <c r="EA12" i="9"/>
  <c r="DZ12" i="9"/>
  <c r="DY12" i="9"/>
  <c r="DX12" i="9"/>
  <c r="DW12" i="9"/>
  <c r="DV12" i="9"/>
  <c r="DU12" i="9"/>
  <c r="DT12" i="9"/>
  <c r="DS12" i="9"/>
  <c r="DR12" i="9"/>
  <c r="DQ12" i="9"/>
  <c r="DP12" i="9"/>
  <c r="DO12" i="9"/>
  <c r="DN12" i="9"/>
  <c r="DM12" i="9"/>
  <c r="DL12" i="9"/>
  <c r="DK12" i="9"/>
  <c r="DJ12" i="9"/>
  <c r="DH12" i="9"/>
  <c r="DG12" i="9"/>
  <c r="DF12" i="9"/>
  <c r="DE12" i="9"/>
  <c r="DD12" i="9"/>
  <c r="DC12" i="9"/>
  <c r="DB12" i="9"/>
  <c r="DA12" i="9"/>
  <c r="CZ12" i="9"/>
  <c r="CY12" i="9"/>
  <c r="CX12" i="9"/>
  <c r="CW12" i="9"/>
  <c r="CV12" i="9"/>
  <c r="CU12" i="9"/>
  <c r="CT12" i="9"/>
  <c r="CS12" i="9"/>
  <c r="CR12" i="9"/>
  <c r="CQ12" i="9"/>
  <c r="CP12" i="9"/>
  <c r="CO12" i="9"/>
  <c r="CN12" i="9"/>
  <c r="CM12" i="9"/>
  <c r="CL12" i="9"/>
  <c r="CK12" i="9"/>
  <c r="CJ12" i="9"/>
  <c r="CI12" i="9"/>
  <c r="CH12" i="9"/>
  <c r="CF12" i="9"/>
  <c r="CE12" i="9"/>
  <c r="CD12" i="9"/>
  <c r="CC12" i="9"/>
  <c r="CB12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EJ11" i="9"/>
  <c r="EI11" i="9"/>
  <c r="EH11" i="9"/>
  <c r="EG11" i="9"/>
  <c r="EF11" i="9"/>
  <c r="EE11" i="9"/>
  <c r="ED11" i="9"/>
  <c r="EC11" i="9"/>
  <c r="EB11" i="9"/>
  <c r="EA11" i="9"/>
  <c r="DZ11" i="9"/>
  <c r="DY11" i="9"/>
  <c r="DX11" i="9"/>
  <c r="DW11" i="9"/>
  <c r="DV11" i="9"/>
  <c r="DU11" i="9"/>
  <c r="DT11" i="9"/>
  <c r="DS11" i="9"/>
  <c r="DR11" i="9"/>
  <c r="DQ11" i="9"/>
  <c r="DP11" i="9"/>
  <c r="DO11" i="9"/>
  <c r="DN11" i="9"/>
  <c r="DM11" i="9"/>
  <c r="DL11" i="9"/>
  <c r="DK11" i="9"/>
  <c r="DJ11" i="9"/>
  <c r="DH11" i="9"/>
  <c r="DG11" i="9"/>
  <c r="DF11" i="9"/>
  <c r="DE11" i="9"/>
  <c r="DD11" i="9"/>
  <c r="DC11" i="9"/>
  <c r="DB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CO11" i="9"/>
  <c r="CN11" i="9"/>
  <c r="CM11" i="9"/>
  <c r="CL11" i="9"/>
  <c r="CK11" i="9"/>
  <c r="CJ11" i="9"/>
  <c r="CI11" i="9"/>
  <c r="CH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EJ10" i="9"/>
  <c r="EI10" i="9"/>
  <c r="EH10" i="9"/>
  <c r="EG10" i="9"/>
  <c r="EF10" i="9"/>
  <c r="EE10" i="9"/>
  <c r="ED10" i="9"/>
  <c r="EC10" i="9"/>
  <c r="EB10" i="9"/>
  <c r="EA10" i="9"/>
  <c r="DZ10" i="9"/>
  <c r="DY10" i="9"/>
  <c r="DX10" i="9"/>
  <c r="DW10" i="9"/>
  <c r="DV10" i="9"/>
  <c r="DU10" i="9"/>
  <c r="DT10" i="9"/>
  <c r="DS10" i="9"/>
  <c r="DR10" i="9"/>
  <c r="DQ10" i="9"/>
  <c r="DP10" i="9"/>
  <c r="DO10" i="9"/>
  <c r="DN10" i="9"/>
  <c r="DM10" i="9"/>
  <c r="DL10" i="9"/>
  <c r="DK10" i="9"/>
  <c r="DJ10" i="9"/>
  <c r="DH10" i="9"/>
  <c r="DG10" i="9"/>
  <c r="DF10" i="9"/>
  <c r="DE10" i="9"/>
  <c r="DD10" i="9"/>
  <c r="DC10" i="9"/>
  <c r="DB10" i="9"/>
  <c r="DA10" i="9"/>
  <c r="CZ10" i="9"/>
  <c r="CY10" i="9"/>
  <c r="CX10" i="9"/>
  <c r="CW10" i="9"/>
  <c r="CV10" i="9"/>
  <c r="CU10" i="9"/>
  <c r="CT10" i="9"/>
  <c r="CS10" i="9"/>
  <c r="CR10" i="9"/>
  <c r="CQ10" i="9"/>
  <c r="CP10" i="9"/>
  <c r="CO10" i="9"/>
  <c r="CN10" i="9"/>
  <c r="CM10" i="9"/>
  <c r="CL10" i="9"/>
  <c r="CK10" i="9"/>
  <c r="CJ10" i="9"/>
  <c r="CI10" i="9"/>
  <c r="CH10" i="9"/>
  <c r="CF10" i="9"/>
  <c r="CE10" i="9"/>
  <c r="CD10" i="9"/>
  <c r="CC10" i="9"/>
  <c r="CB10" i="9"/>
  <c r="CA10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EJ9" i="9"/>
  <c r="EI9" i="9"/>
  <c r="EH9" i="9"/>
  <c r="EG9" i="9"/>
  <c r="EF9" i="9"/>
  <c r="EE9" i="9"/>
  <c r="ED9" i="9"/>
  <c r="EC9" i="9"/>
  <c r="EB9" i="9"/>
  <c r="EA9" i="9"/>
  <c r="DZ9" i="9"/>
  <c r="DY9" i="9"/>
  <c r="DX9" i="9"/>
  <c r="DW9" i="9"/>
  <c r="DV9" i="9"/>
  <c r="DU9" i="9"/>
  <c r="DT9" i="9"/>
  <c r="DS9" i="9"/>
  <c r="DR9" i="9"/>
  <c r="DQ9" i="9"/>
  <c r="DP9" i="9"/>
  <c r="DO9" i="9"/>
  <c r="DN9" i="9"/>
  <c r="DM9" i="9"/>
  <c r="DL9" i="9"/>
  <c r="DK9" i="9"/>
  <c r="DJ9" i="9"/>
  <c r="DH9" i="9"/>
  <c r="DG9" i="9"/>
  <c r="DF9" i="9"/>
  <c r="DE9" i="9"/>
  <c r="DD9" i="9"/>
  <c r="DC9" i="9"/>
  <c r="DB9" i="9"/>
  <c r="DA9" i="9"/>
  <c r="CZ9" i="9"/>
  <c r="CY9" i="9"/>
  <c r="CX9" i="9"/>
  <c r="CW9" i="9"/>
  <c r="CV9" i="9"/>
  <c r="CU9" i="9"/>
  <c r="CT9" i="9"/>
  <c r="CS9" i="9"/>
  <c r="CR9" i="9"/>
  <c r="CQ9" i="9"/>
  <c r="CP9" i="9"/>
  <c r="CO9" i="9"/>
  <c r="CN9" i="9"/>
  <c r="CM9" i="9"/>
  <c r="CL9" i="9"/>
  <c r="CK9" i="9"/>
  <c r="CJ9" i="9"/>
  <c r="CI9" i="9"/>
  <c r="CH9" i="9"/>
  <c r="CF9" i="9"/>
  <c r="CE9" i="9"/>
  <c r="CD9" i="9"/>
  <c r="CC9" i="9"/>
  <c r="CB9" i="9"/>
  <c r="CA9" i="9"/>
  <c r="BZ9" i="9"/>
  <c r="BY9" i="9"/>
  <c r="BX9" i="9"/>
  <c r="BW9" i="9"/>
  <c r="BV9" i="9"/>
  <c r="BU9" i="9"/>
  <c r="BT9" i="9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F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EJ8" i="9"/>
  <c r="EI8" i="9"/>
  <c r="EH8" i="9"/>
  <c r="EG8" i="9"/>
  <c r="EF8" i="9"/>
  <c r="EE8" i="9"/>
  <c r="ED8" i="9"/>
  <c r="EC8" i="9"/>
  <c r="EB8" i="9"/>
  <c r="EA8" i="9"/>
  <c r="DZ8" i="9"/>
  <c r="DY8" i="9"/>
  <c r="DX8" i="9"/>
  <c r="DW8" i="9"/>
  <c r="DV8" i="9"/>
  <c r="DU8" i="9"/>
  <c r="DT8" i="9"/>
  <c r="DS8" i="9"/>
  <c r="DR8" i="9"/>
  <c r="DQ8" i="9"/>
  <c r="DP8" i="9"/>
  <c r="DO8" i="9"/>
  <c r="DN8" i="9"/>
  <c r="DM8" i="9"/>
  <c r="DL8" i="9"/>
  <c r="DK8" i="9"/>
  <c r="DJ8" i="9"/>
  <c r="DH8" i="9"/>
  <c r="DG8" i="9"/>
  <c r="DF8" i="9"/>
  <c r="DE8" i="9"/>
  <c r="DD8" i="9"/>
  <c r="DC8" i="9"/>
  <c r="DB8" i="9"/>
  <c r="DA8" i="9"/>
  <c r="CZ8" i="9"/>
  <c r="CY8" i="9"/>
  <c r="CX8" i="9"/>
  <c r="CW8" i="9"/>
  <c r="CV8" i="9"/>
  <c r="CU8" i="9"/>
  <c r="CT8" i="9"/>
  <c r="CS8" i="9"/>
  <c r="CR8" i="9"/>
  <c r="CQ8" i="9"/>
  <c r="CP8" i="9"/>
  <c r="CO8" i="9"/>
  <c r="CN8" i="9"/>
  <c r="CM8" i="9"/>
  <c r="CL8" i="9"/>
  <c r="CK8" i="9"/>
  <c r="CJ8" i="9"/>
  <c r="CI8" i="9"/>
  <c r="CH8" i="9"/>
  <c r="CF8" i="9"/>
  <c r="CE8" i="9"/>
  <c r="CD8" i="9"/>
  <c r="CC8" i="9"/>
  <c r="CB8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EJ6" i="9"/>
  <c r="EI6" i="9"/>
  <c r="EH6" i="9"/>
  <c r="EG6" i="9"/>
  <c r="EF6" i="9"/>
  <c r="EE6" i="9"/>
  <c r="ED6" i="9"/>
  <c r="EC6" i="9"/>
  <c r="EB6" i="9"/>
  <c r="EA6" i="9"/>
  <c r="DZ6" i="9"/>
  <c r="DY6" i="9"/>
  <c r="DX6" i="9"/>
  <c r="DW6" i="9"/>
  <c r="DV6" i="9"/>
  <c r="DU6" i="9"/>
  <c r="DT6" i="9"/>
  <c r="DS6" i="9"/>
  <c r="DR6" i="9"/>
  <c r="DQ6" i="9"/>
  <c r="DP6" i="9"/>
  <c r="DO6" i="9"/>
  <c r="DN6" i="9"/>
  <c r="DM6" i="9"/>
  <c r="DL6" i="9"/>
  <c r="DK6" i="9"/>
  <c r="DJ6" i="9"/>
  <c r="DH6" i="9"/>
  <c r="DG6" i="9"/>
  <c r="DF6" i="9"/>
  <c r="DE6" i="9"/>
  <c r="DD6" i="9"/>
  <c r="DC6" i="9"/>
  <c r="DB6" i="9"/>
  <c r="DA6" i="9"/>
  <c r="CZ6" i="9"/>
  <c r="CY6" i="9"/>
  <c r="CX6" i="9"/>
  <c r="CW6" i="9"/>
  <c r="CV6" i="9"/>
  <c r="CU6" i="9"/>
  <c r="CT6" i="9"/>
  <c r="CS6" i="9"/>
  <c r="CR6" i="9"/>
  <c r="CQ6" i="9"/>
  <c r="CP6" i="9"/>
  <c r="CO6" i="9"/>
  <c r="CN6" i="9"/>
  <c r="CM6" i="9"/>
  <c r="CL6" i="9"/>
  <c r="CK6" i="9"/>
  <c r="CJ6" i="9"/>
  <c r="CI6" i="9"/>
  <c r="CH6" i="9"/>
  <c r="CF6" i="9"/>
  <c r="CE6" i="9"/>
  <c r="CD6" i="9"/>
  <c r="CC6" i="9"/>
  <c r="CB6" i="9"/>
  <c r="CA6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EJ5" i="9"/>
  <c r="EI5" i="9"/>
  <c r="EH5" i="9"/>
  <c r="EG5" i="9"/>
  <c r="EF5" i="9"/>
  <c r="EE5" i="9"/>
  <c r="ED5" i="9"/>
  <c r="EC5" i="9"/>
  <c r="EB5" i="9"/>
  <c r="EA5" i="9"/>
  <c r="DZ5" i="9"/>
  <c r="DY5" i="9"/>
  <c r="DX5" i="9"/>
  <c r="DW5" i="9"/>
  <c r="DV5" i="9"/>
  <c r="DU5" i="9"/>
  <c r="DT5" i="9"/>
  <c r="DS5" i="9"/>
  <c r="DR5" i="9"/>
  <c r="DQ5" i="9"/>
  <c r="DP5" i="9"/>
  <c r="DO5" i="9"/>
  <c r="DN5" i="9"/>
  <c r="DM5" i="9"/>
  <c r="DL5" i="9"/>
  <c r="DK5" i="9"/>
  <c r="DJ5" i="9"/>
  <c r="DH5" i="9"/>
  <c r="DG5" i="9"/>
  <c r="DF5" i="9"/>
  <c r="DE5" i="9"/>
  <c r="DD5" i="9"/>
  <c r="DC5" i="9"/>
  <c r="DB5" i="9"/>
  <c r="DA5" i="9"/>
  <c r="CZ5" i="9"/>
  <c r="CY5" i="9"/>
  <c r="CX5" i="9"/>
  <c r="CW5" i="9"/>
  <c r="CV5" i="9"/>
  <c r="CU5" i="9"/>
  <c r="CT5" i="9"/>
  <c r="CS5" i="9"/>
  <c r="CR5" i="9"/>
  <c r="CQ5" i="9"/>
  <c r="CP5" i="9"/>
  <c r="CO5" i="9"/>
  <c r="CN5" i="9"/>
  <c r="CM5" i="9"/>
  <c r="CL5" i="9"/>
  <c r="CK5" i="9"/>
  <c r="CJ5" i="9"/>
  <c r="CI5" i="9"/>
  <c r="CH5" i="9"/>
  <c r="CF5" i="9"/>
  <c r="CE5" i="9"/>
  <c r="CD5" i="9"/>
  <c r="CC5" i="9"/>
  <c r="CB5" i="9"/>
  <c r="CA5" i="9"/>
  <c r="BZ5" i="9"/>
  <c r="BY5" i="9"/>
  <c r="BX5" i="9"/>
  <c r="BW5" i="9"/>
  <c r="BV5" i="9"/>
  <c r="BU5" i="9"/>
  <c r="BT5" i="9"/>
  <c r="BS5" i="9"/>
  <c r="BR5" i="9"/>
  <c r="BQ5" i="9"/>
  <c r="BP5" i="9"/>
  <c r="BO5" i="9"/>
  <c r="BN5" i="9"/>
  <c r="BM5" i="9"/>
  <c r="BL5" i="9"/>
  <c r="BK5" i="9"/>
  <c r="BJ5" i="9"/>
  <c r="BI5" i="9"/>
  <c r="BH5" i="9"/>
  <c r="BG5" i="9"/>
  <c r="BF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B20" i="9" s="1"/>
  <c r="D17" i="8" l="1"/>
  <c r="F17" i="8"/>
  <c r="J17" i="8"/>
  <c r="Z17" i="8"/>
  <c r="AE20" i="9"/>
  <c r="AG20" i="9"/>
  <c r="AI20" i="9"/>
  <c r="AK20" i="9"/>
  <c r="AM20" i="9"/>
  <c r="AO20" i="9"/>
  <c r="AQ20" i="9"/>
  <c r="AS20" i="9"/>
  <c r="AU20" i="9"/>
  <c r="AW20" i="9"/>
  <c r="AY20" i="9"/>
  <c r="BA20" i="9"/>
  <c r="BC20" i="9"/>
  <c r="BF20" i="9"/>
  <c r="CI20" i="9"/>
  <c r="CK20" i="9"/>
  <c r="CM20" i="9"/>
  <c r="CO20" i="9"/>
  <c r="CQ20" i="9"/>
  <c r="CS20" i="9"/>
  <c r="CU20" i="9"/>
  <c r="CW20" i="9"/>
  <c r="CY20" i="9"/>
  <c r="DA20" i="9"/>
  <c r="DC20" i="9"/>
  <c r="DE20" i="9"/>
  <c r="DG20" i="9"/>
  <c r="DJ20" i="9"/>
  <c r="C20" i="9"/>
  <c r="E20" i="9"/>
  <c r="G20" i="9"/>
  <c r="I20" i="9"/>
  <c r="K20" i="9"/>
  <c r="M20" i="9"/>
  <c r="O20" i="9"/>
  <c r="Q20" i="9"/>
  <c r="S20" i="9"/>
  <c r="U20" i="9"/>
  <c r="W20" i="9"/>
  <c r="Y20" i="9"/>
  <c r="AA20" i="9"/>
  <c r="AD20" i="9"/>
  <c r="BG20" i="9"/>
  <c r="BI20" i="9"/>
  <c r="BK20" i="9"/>
  <c r="BM20" i="9"/>
  <c r="BO20" i="9"/>
  <c r="BQ20" i="9"/>
  <c r="BS20" i="9"/>
  <c r="BU20" i="9"/>
  <c r="BW20" i="9"/>
  <c r="BY20" i="9"/>
  <c r="CA20" i="9"/>
  <c r="CC20" i="9"/>
  <c r="CE20" i="9"/>
  <c r="CH20" i="9"/>
  <c r="DK20" i="9"/>
  <c r="DM20" i="9"/>
  <c r="DO20" i="9"/>
  <c r="DQ20" i="9"/>
  <c r="DS20" i="9"/>
  <c r="DU20" i="9"/>
  <c r="DW20" i="9"/>
  <c r="DY20" i="9"/>
  <c r="EA20" i="9"/>
  <c r="EC20" i="9"/>
  <c r="EE20" i="9"/>
  <c r="EG20" i="9"/>
  <c r="EI20" i="9"/>
  <c r="N17" i="8"/>
  <c r="R17" i="8"/>
  <c r="V17" i="8"/>
  <c r="AJ17" i="8"/>
  <c r="H17" i="8"/>
  <c r="L17" i="8"/>
  <c r="P17" i="8"/>
  <c r="T17" i="8"/>
  <c r="X17" i="8"/>
  <c r="AB17" i="8"/>
  <c r="CJ17" i="8"/>
  <c r="AF17" i="8"/>
  <c r="AH17" i="8"/>
  <c r="N92" i="4"/>
  <c r="N91" i="4"/>
  <c r="N90" i="4"/>
  <c r="N89" i="4"/>
  <c r="N88" i="4"/>
  <c r="N87" i="4"/>
  <c r="N86" i="4"/>
  <c r="N84" i="4"/>
  <c r="N83" i="4"/>
  <c r="N82" i="4"/>
  <c r="N81" i="4"/>
  <c r="N80" i="4"/>
  <c r="N79" i="4"/>
  <c r="N78" i="4"/>
  <c r="N76" i="4"/>
  <c r="N75" i="4"/>
  <c r="N74" i="4"/>
  <c r="N73" i="4"/>
  <c r="N72" i="4"/>
  <c r="N70" i="4"/>
  <c r="N69" i="4"/>
  <c r="N68" i="4"/>
  <c r="N67" i="4"/>
  <c r="N65" i="4"/>
  <c r="N64" i="4"/>
  <c r="N63" i="4"/>
  <c r="N62" i="4"/>
  <c r="N61" i="4"/>
  <c r="N60" i="4"/>
  <c r="N59" i="4"/>
  <c r="N57" i="4"/>
  <c r="N56" i="4"/>
  <c r="N55" i="4"/>
  <c r="N54" i="4"/>
  <c r="N52" i="4"/>
  <c r="N51" i="4"/>
  <c r="N50" i="4"/>
  <c r="N49" i="4"/>
  <c r="N48" i="4"/>
  <c r="N47" i="4"/>
  <c r="N46" i="4"/>
  <c r="N45" i="4"/>
  <c r="N43" i="4"/>
  <c r="N42" i="4"/>
  <c r="N41" i="4"/>
  <c r="N40" i="4"/>
  <c r="N39" i="4"/>
  <c r="N38" i="4"/>
  <c r="N37" i="4"/>
  <c r="N36" i="4"/>
  <c r="N34" i="4"/>
  <c r="N33" i="4"/>
  <c r="N32" i="4"/>
  <c r="N31" i="4"/>
  <c r="N30" i="4"/>
  <c r="N29" i="4"/>
  <c r="N28" i="4"/>
  <c r="N27" i="4"/>
  <c r="N25" i="4"/>
  <c r="N24" i="4"/>
  <c r="N23" i="4"/>
  <c r="N22" i="4"/>
  <c r="N21" i="4"/>
  <c r="N19" i="4"/>
  <c r="N18" i="4"/>
  <c r="N17" i="4"/>
  <c r="N16" i="4"/>
  <c r="N15" i="4"/>
  <c r="N13" i="4"/>
  <c r="N12" i="4"/>
  <c r="N11" i="4"/>
  <c r="N10" i="4"/>
  <c r="N9" i="4"/>
  <c r="N8" i="4"/>
  <c r="N7" i="4"/>
  <c r="N6" i="4"/>
  <c r="N95" i="3"/>
  <c r="N93" i="3"/>
  <c r="N85" i="3"/>
  <c r="N77" i="3"/>
  <c r="N71" i="3"/>
  <c r="N66" i="3"/>
  <c r="N58" i="3"/>
  <c r="N53" i="3"/>
  <c r="N44" i="3"/>
  <c r="N35" i="3"/>
  <c r="N26" i="3"/>
  <c r="N20" i="3"/>
  <c r="N14" i="3"/>
  <c r="M20" i="3"/>
  <c r="M93" i="3"/>
  <c r="N92" i="3"/>
  <c r="N91" i="3"/>
  <c r="N90" i="3"/>
  <c r="N89" i="3"/>
  <c r="N88" i="3"/>
  <c r="N87" i="3"/>
  <c r="N86" i="3"/>
  <c r="M85" i="3"/>
  <c r="N84" i="3"/>
  <c r="N83" i="3"/>
  <c r="N82" i="3"/>
  <c r="N81" i="3"/>
  <c r="N80" i="3"/>
  <c r="N79" i="3"/>
  <c r="N78" i="3"/>
  <c r="M77" i="3"/>
  <c r="N76" i="3"/>
  <c r="N75" i="3"/>
  <c r="N74" i="3"/>
  <c r="N73" i="3"/>
  <c r="N72" i="3"/>
  <c r="M71" i="3"/>
  <c r="N70" i="3"/>
  <c r="N69" i="3"/>
  <c r="N68" i="3"/>
  <c r="N67" i="3"/>
  <c r="M66" i="3"/>
  <c r="N65" i="3"/>
  <c r="N64" i="3"/>
  <c r="N63" i="3"/>
  <c r="N62" i="3"/>
  <c r="N61" i="3"/>
  <c r="N60" i="3"/>
  <c r="N59" i="3"/>
  <c r="M58" i="3"/>
  <c r="N57" i="3"/>
  <c r="N56" i="3"/>
  <c r="N55" i="3"/>
  <c r="N54" i="3"/>
  <c r="M53" i="3"/>
  <c r="N52" i="3"/>
  <c r="N51" i="3"/>
  <c r="N50" i="3"/>
  <c r="N49" i="3"/>
  <c r="N48" i="3"/>
  <c r="N47" i="3"/>
  <c r="N46" i="3"/>
  <c r="N45" i="3"/>
  <c r="M44" i="3"/>
  <c r="N43" i="3"/>
  <c r="N42" i="3"/>
  <c r="N41" i="3"/>
  <c r="N40" i="3"/>
  <c r="N39" i="3"/>
  <c r="N38" i="3"/>
  <c r="N37" i="3"/>
  <c r="N36" i="3"/>
  <c r="M35" i="3"/>
  <c r="N34" i="3"/>
  <c r="N33" i="3"/>
  <c r="N32" i="3"/>
  <c r="N31" i="3"/>
  <c r="N30" i="3"/>
  <c r="N29" i="3"/>
  <c r="N28" i="3"/>
  <c r="N27" i="3"/>
  <c r="M26" i="3"/>
  <c r="N25" i="3"/>
  <c r="N24" i="3"/>
  <c r="N23" i="3"/>
  <c r="N22" i="3"/>
  <c r="N21" i="3"/>
  <c r="N19" i="3"/>
  <c r="N18" i="3"/>
  <c r="N17" i="3"/>
  <c r="N16" i="3"/>
  <c r="N15" i="3"/>
  <c r="M14" i="3"/>
  <c r="N13" i="3"/>
  <c r="N12" i="3"/>
  <c r="N11" i="3"/>
  <c r="N10" i="3"/>
  <c r="N9" i="3"/>
  <c r="N8" i="3"/>
  <c r="N7" i="3"/>
  <c r="N6" i="3"/>
  <c r="J31" i="3"/>
  <c r="J92" i="3"/>
  <c r="J91" i="3"/>
  <c r="J90" i="3"/>
  <c r="J89" i="3"/>
  <c r="J88" i="3"/>
  <c r="J86" i="3"/>
  <c r="J84" i="3"/>
  <c r="J82" i="3"/>
  <c r="J81" i="3"/>
  <c r="J78" i="3"/>
  <c r="J75" i="3"/>
  <c r="J73" i="3"/>
  <c r="J72" i="3"/>
  <c r="J69" i="3"/>
  <c r="J68" i="3"/>
  <c r="J67" i="3"/>
  <c r="J63" i="3"/>
  <c r="J61" i="3"/>
  <c r="J60" i="3"/>
  <c r="J56" i="3"/>
  <c r="J55" i="3"/>
  <c r="J54" i="3"/>
  <c r="J47" i="3"/>
  <c r="J46" i="3"/>
  <c r="J43" i="3"/>
  <c r="J39" i="3"/>
  <c r="J37" i="3"/>
  <c r="J28" i="3"/>
  <c r="J24" i="3"/>
  <c r="J23" i="3"/>
  <c r="J19" i="3"/>
  <c r="J18" i="3"/>
  <c r="J95" i="3"/>
  <c r="J93" i="3"/>
  <c r="J85" i="3"/>
  <c r="J77" i="3"/>
  <c r="J71" i="3"/>
  <c r="J66" i="3"/>
  <c r="J58" i="3"/>
  <c r="J53" i="3"/>
  <c r="J44" i="3"/>
  <c r="J35" i="3"/>
  <c r="J26" i="3"/>
  <c r="J20" i="3"/>
  <c r="J14" i="3"/>
  <c r="J12" i="3"/>
  <c r="J9" i="3"/>
  <c r="J8" i="3"/>
  <c r="J6" i="3"/>
  <c r="K93" i="3"/>
  <c r="K85" i="3"/>
  <c r="K77" i="3"/>
  <c r="K71" i="3"/>
  <c r="K66" i="3"/>
  <c r="K58" i="3"/>
  <c r="K53" i="3"/>
  <c r="K44" i="3"/>
  <c r="K35" i="3"/>
  <c r="K26" i="3"/>
  <c r="K20" i="3"/>
  <c r="K14" i="3"/>
  <c r="K95" i="3" s="1"/>
  <c r="M95" i="3" l="1"/>
  <c r="G93" i="3" l="1"/>
  <c r="F93" i="3"/>
  <c r="E93" i="3"/>
  <c r="D93" i="3"/>
  <c r="C93" i="3"/>
  <c r="B93" i="3"/>
  <c r="G85" i="3"/>
  <c r="F85" i="3"/>
  <c r="E85" i="3"/>
  <c r="D85" i="3"/>
  <c r="C85" i="3"/>
  <c r="B85" i="3"/>
  <c r="G77" i="3"/>
  <c r="F77" i="3"/>
  <c r="E77" i="3"/>
  <c r="D77" i="3"/>
  <c r="C77" i="3"/>
  <c r="B77" i="3"/>
  <c r="G71" i="3"/>
  <c r="F71" i="3"/>
  <c r="E71" i="3"/>
  <c r="D71" i="3"/>
  <c r="C71" i="3"/>
  <c r="B71" i="3"/>
  <c r="G66" i="3"/>
  <c r="F66" i="3"/>
  <c r="E66" i="3"/>
  <c r="D66" i="3"/>
  <c r="C66" i="3"/>
  <c r="B66" i="3"/>
  <c r="G58" i="3"/>
  <c r="F58" i="3"/>
  <c r="E58" i="3"/>
  <c r="D58" i="3"/>
  <c r="C58" i="3"/>
  <c r="B58" i="3"/>
  <c r="G53" i="3"/>
  <c r="F53" i="3"/>
  <c r="E53" i="3"/>
  <c r="D53" i="3"/>
  <c r="C53" i="3"/>
  <c r="B53" i="3"/>
  <c r="G44" i="3"/>
  <c r="F44" i="3"/>
  <c r="E44" i="3"/>
  <c r="D44" i="3"/>
  <c r="C44" i="3"/>
  <c r="B44" i="3"/>
  <c r="G35" i="3"/>
  <c r="F35" i="3"/>
  <c r="E35" i="3"/>
  <c r="D35" i="3"/>
  <c r="C35" i="3"/>
  <c r="B35" i="3"/>
  <c r="G26" i="3"/>
  <c r="F26" i="3"/>
  <c r="E26" i="3"/>
  <c r="D26" i="3"/>
  <c r="C26" i="3"/>
  <c r="B26" i="3"/>
  <c r="G20" i="3"/>
  <c r="F20" i="3"/>
  <c r="E20" i="3"/>
  <c r="D20" i="3"/>
  <c r="C20" i="3"/>
  <c r="B20" i="3"/>
  <c r="G14" i="3"/>
  <c r="G95" i="3" s="1"/>
  <c r="F14" i="3"/>
  <c r="F95" i="3" s="1"/>
  <c r="E14" i="3"/>
  <c r="E95" i="3" s="1"/>
  <c r="D14" i="3"/>
  <c r="D95" i="3" s="1"/>
  <c r="C14" i="3"/>
  <c r="C95" i="3" s="1"/>
  <c r="B14" i="3"/>
  <c r="B95" i="3" s="1"/>
  <c r="M93" i="4"/>
  <c r="L93" i="4"/>
  <c r="H93" i="4"/>
  <c r="G93" i="4"/>
  <c r="F93" i="4"/>
  <c r="E93" i="4"/>
  <c r="D93" i="4"/>
  <c r="C93" i="4"/>
  <c r="B93" i="4"/>
  <c r="M85" i="4"/>
  <c r="L85" i="4"/>
  <c r="H85" i="4"/>
  <c r="G85" i="4"/>
  <c r="F85" i="4"/>
  <c r="E85" i="4"/>
  <c r="D85" i="4"/>
  <c r="C85" i="4"/>
  <c r="B85" i="4"/>
  <c r="M77" i="4"/>
  <c r="L77" i="4"/>
  <c r="H77" i="4"/>
  <c r="G77" i="4"/>
  <c r="F77" i="4"/>
  <c r="E77" i="4"/>
  <c r="D77" i="4"/>
  <c r="C77" i="4"/>
  <c r="B77" i="4"/>
  <c r="M71" i="4"/>
  <c r="L71" i="4"/>
  <c r="H71" i="4"/>
  <c r="G71" i="4"/>
  <c r="F71" i="4"/>
  <c r="E71" i="4"/>
  <c r="D71" i="4"/>
  <c r="C71" i="4"/>
  <c r="B71" i="4"/>
  <c r="M66" i="4"/>
  <c r="L66" i="4"/>
  <c r="H66" i="4"/>
  <c r="G66" i="4"/>
  <c r="F66" i="4"/>
  <c r="E66" i="4"/>
  <c r="D66" i="4"/>
  <c r="C66" i="4"/>
  <c r="B66" i="4"/>
  <c r="M58" i="4"/>
  <c r="L58" i="4"/>
  <c r="H58" i="4"/>
  <c r="G58" i="4"/>
  <c r="F58" i="4"/>
  <c r="E58" i="4"/>
  <c r="D58" i="4"/>
  <c r="C58" i="4"/>
  <c r="B58" i="4"/>
  <c r="M53" i="4"/>
  <c r="L53" i="4"/>
  <c r="H53" i="4"/>
  <c r="G53" i="4"/>
  <c r="F53" i="4"/>
  <c r="E53" i="4"/>
  <c r="D53" i="4"/>
  <c r="C53" i="4"/>
  <c r="B53" i="4"/>
  <c r="M44" i="4"/>
  <c r="L44" i="4"/>
  <c r="H44" i="4"/>
  <c r="G44" i="4"/>
  <c r="F44" i="4"/>
  <c r="E44" i="4"/>
  <c r="D44" i="4"/>
  <c r="C44" i="4"/>
  <c r="B44" i="4"/>
  <c r="M35" i="4"/>
  <c r="L35" i="4"/>
  <c r="H35" i="4"/>
  <c r="G35" i="4"/>
  <c r="F35" i="4"/>
  <c r="E35" i="4"/>
  <c r="D35" i="4"/>
  <c r="C35" i="4"/>
  <c r="B35" i="4"/>
  <c r="M14" i="4"/>
  <c r="L14" i="4"/>
  <c r="M20" i="4"/>
  <c r="L20" i="4"/>
  <c r="M26" i="4"/>
  <c r="L26" i="4"/>
  <c r="H26" i="4"/>
  <c r="G26" i="4"/>
  <c r="F26" i="4"/>
  <c r="E26" i="4"/>
  <c r="D26" i="4"/>
  <c r="C26" i="4"/>
  <c r="B26" i="4"/>
  <c r="H20" i="4"/>
  <c r="G20" i="4"/>
  <c r="F20" i="4"/>
  <c r="E20" i="4"/>
  <c r="D20" i="4"/>
  <c r="C20" i="4"/>
  <c r="B20" i="4"/>
  <c r="H14" i="4"/>
  <c r="G14" i="4"/>
  <c r="F14" i="4"/>
  <c r="E14" i="4"/>
  <c r="D14" i="4"/>
  <c r="C14" i="4"/>
  <c r="B14" i="4"/>
  <c r="K94" i="1"/>
  <c r="N35" i="4" l="1"/>
  <c r="N53" i="4"/>
  <c r="N66" i="4"/>
  <c r="N77" i="4"/>
  <c r="N93" i="4"/>
  <c r="B95" i="4"/>
  <c r="D95" i="4"/>
  <c r="F95" i="4"/>
  <c r="H95" i="4"/>
  <c r="N26" i="4"/>
  <c r="N20" i="4"/>
  <c r="N44" i="4"/>
  <c r="N58" i="4"/>
  <c r="N71" i="4"/>
  <c r="N85" i="4"/>
  <c r="M95" i="4"/>
  <c r="N95" i="4" s="1"/>
  <c r="N14" i="4"/>
  <c r="C95" i="4"/>
  <c r="E95" i="4"/>
  <c r="G95" i="4"/>
  <c r="L95" i="4"/>
  <c r="L93" i="3"/>
  <c r="L85" i="3"/>
  <c r="L77" i="3"/>
  <c r="L71" i="3"/>
  <c r="L66" i="3"/>
  <c r="L58" i="3"/>
  <c r="L53" i="3"/>
  <c r="L44" i="3"/>
  <c r="L35" i="3"/>
  <c r="L26" i="3"/>
  <c r="L20" i="3"/>
  <c r="L14" i="3"/>
  <c r="L95" i="3" s="1"/>
  <c r="I94" i="1"/>
  <c r="G94" i="1"/>
  <c r="D60" i="1" l="1"/>
  <c r="D65" i="1" l="1"/>
  <c r="D64" i="1"/>
  <c r="D63" i="1"/>
  <c r="D62" i="1"/>
  <c r="D61" i="1"/>
  <c r="D59" i="1"/>
  <c r="C66" i="1" l="1"/>
  <c r="B66" i="1"/>
  <c r="C93" i="1"/>
  <c r="B93" i="1"/>
  <c r="D92" i="1"/>
  <c r="D91" i="1"/>
  <c r="D90" i="1"/>
  <c r="D89" i="1"/>
  <c r="D88" i="1"/>
  <c r="D87" i="1"/>
  <c r="D86" i="1"/>
  <c r="C85" i="1"/>
  <c r="B85" i="1"/>
  <c r="D84" i="1"/>
  <c r="D83" i="1"/>
  <c r="D82" i="1"/>
  <c r="D81" i="1"/>
  <c r="D80" i="1"/>
  <c r="D79" i="1"/>
  <c r="D78" i="1"/>
  <c r="C77" i="1"/>
  <c r="B77" i="1"/>
  <c r="D76" i="1"/>
  <c r="D75" i="1"/>
  <c r="D74" i="1"/>
  <c r="D73" i="1"/>
  <c r="D72" i="1"/>
  <c r="C71" i="1"/>
  <c r="B71" i="1"/>
  <c r="D70" i="1"/>
  <c r="D69" i="1"/>
  <c r="D68" i="1"/>
  <c r="D67" i="1"/>
  <c r="C58" i="1"/>
  <c r="B58" i="1"/>
  <c r="D57" i="1"/>
  <c r="D56" i="1"/>
  <c r="D55" i="1"/>
  <c r="D54" i="1"/>
  <c r="C53" i="1"/>
  <c r="B53" i="1"/>
  <c r="D52" i="1"/>
  <c r="D51" i="1"/>
  <c r="D50" i="1"/>
  <c r="D49" i="1"/>
  <c r="D48" i="1"/>
  <c r="D47" i="1"/>
  <c r="D46" i="1"/>
  <c r="D45" i="1"/>
  <c r="C44" i="1"/>
  <c r="B44" i="1"/>
  <c r="D43" i="1"/>
  <c r="D42" i="1"/>
  <c r="D41" i="1"/>
  <c r="D40" i="1"/>
  <c r="D39" i="1"/>
  <c r="D38" i="1"/>
  <c r="D37" i="1"/>
  <c r="D36" i="1"/>
  <c r="C35" i="1"/>
  <c r="B35" i="1"/>
  <c r="D34" i="1"/>
  <c r="D33" i="1"/>
  <c r="D32" i="1"/>
  <c r="D31" i="1"/>
  <c r="D30" i="1"/>
  <c r="D29" i="1"/>
  <c r="D28" i="1"/>
  <c r="D27" i="1"/>
  <c r="C26" i="1"/>
  <c r="B26" i="1"/>
  <c r="D25" i="1"/>
  <c r="D24" i="1"/>
  <c r="D23" i="1"/>
  <c r="D22" i="1"/>
  <c r="D21" i="1"/>
  <c r="C20" i="1"/>
  <c r="B20" i="1"/>
  <c r="D19" i="1"/>
  <c r="D18" i="1"/>
  <c r="D17" i="1"/>
  <c r="D16" i="1"/>
  <c r="D15" i="1"/>
  <c r="C14" i="1"/>
  <c r="B14" i="1"/>
  <c r="D13" i="1"/>
  <c r="D12" i="1"/>
  <c r="D11" i="1"/>
  <c r="D10" i="1"/>
  <c r="D9" i="1"/>
  <c r="D8" i="1"/>
  <c r="D7" i="1"/>
  <c r="D6" i="1"/>
  <c r="B95" i="1" l="1"/>
  <c r="C95" i="1"/>
  <c r="D20" i="1"/>
  <c r="D26" i="1"/>
  <c r="D93" i="1"/>
  <c r="D77" i="1"/>
  <c r="D66" i="1"/>
  <c r="D53" i="1"/>
  <c r="D85" i="1"/>
  <c r="D71" i="1"/>
  <c r="D58" i="1"/>
  <c r="D44" i="1"/>
  <c r="D35" i="1"/>
  <c r="D14" i="1"/>
  <c r="D95" i="1" l="1"/>
</calcChain>
</file>

<file path=xl/sharedStrings.xml><?xml version="1.0" encoding="utf-8"?>
<sst xmlns="http://schemas.openxmlformats.org/spreadsheetml/2006/main" count="2618" uniqueCount="210">
  <si>
    <t>จังหวัด</t>
  </si>
  <si>
    <t>เป้าหมายทั้งหมด</t>
  </si>
  <si>
    <t>ร้อยละ</t>
  </si>
  <si>
    <t>คน</t>
  </si>
  <si>
    <t>เชียงใหม่</t>
  </si>
  <si>
    <t>ลำพูน</t>
  </si>
  <si>
    <t>ลำปาง</t>
  </si>
  <si>
    <t>แพร่</t>
  </si>
  <si>
    <t>น่าน</t>
  </si>
  <si>
    <t>พะเยา</t>
  </si>
  <si>
    <t>เชียงราย</t>
  </si>
  <si>
    <t>แม่ฮ่องสอน</t>
  </si>
  <si>
    <t>ภาพรวมเขต1</t>
  </si>
  <si>
    <t>อุตรดิตถ์</t>
  </si>
  <si>
    <t>ตาก</t>
  </si>
  <si>
    <t>สุโขทัย</t>
  </si>
  <si>
    <t>พิษณุโลก</t>
  </si>
  <si>
    <t>เพชรบูรณ์</t>
  </si>
  <si>
    <t>ภาพรวมเขต2</t>
  </si>
  <si>
    <t>ชัยนาท</t>
  </si>
  <si>
    <t>นครสวรรค์</t>
  </si>
  <si>
    <t>อุทัยธานี</t>
  </si>
  <si>
    <t>กำแพงเพชร</t>
  </si>
  <si>
    <t>พิจิตร</t>
  </si>
  <si>
    <t>ภาพรวมเขต3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</si>
  <si>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</si>
  <si>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</si>
  <si>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</si>
  <si>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</si>
  <si>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</si>
  <si>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</si>
  <si>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สระบุรี</t>
  </si>
  <si>
    <t>นครนายก</t>
  </si>
  <si>
    <t>ภาพรวมเขต4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</si>
  <si>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</si>
  <si>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</si>
  <si>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</si>
  <si>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</si>
  <si>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</si>
  <si>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</si>
  <si>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</si>
  <si>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</si>
  <si>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ภาพรวมเขต5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</si>
  <si>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</si>
  <si>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</si>
  <si>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</si>
  <si>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</si>
  <si>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</si>
  <si>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</si>
  <si>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</si>
  <si>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</si>
  <si>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ภาพรวมเขต6</t>
  </si>
  <si>
    <t>ขอนแก่น</t>
  </si>
  <si>
    <t>มหาสารคาม</t>
  </si>
  <si>
    <t>ร้อยเอ็ด</t>
  </si>
  <si>
    <t>กาฬสินธุ์</t>
  </si>
  <si>
    <t>ภาพรวมเขต7</t>
  </si>
  <si>
    <t>หนองบัวลำภู</t>
  </si>
  <si>
    <t>อุดรธานี</t>
  </si>
  <si>
    <t>เลย</t>
  </si>
  <si>
    <t>หนองคาย</t>
  </si>
  <si>
    <t>สกลนคร</t>
  </si>
  <si>
    <t>นครพนม</t>
  </si>
  <si>
    <t>บึงกาฬ</t>
  </si>
  <si>
    <t>ภาพรวมเขต8</t>
  </si>
  <si>
    <t>นครราชสีมา</t>
  </si>
  <si>
    <t>บุรีรัมย์</t>
  </si>
  <si>
    <t>สุรินทร์</t>
  </si>
  <si>
    <t>ชัยภูมิ</t>
  </si>
  <si>
    <t>ภาพรวมเขต9</t>
  </si>
  <si>
    <t>ศรีสะเกษ</t>
  </si>
  <si>
    <t>อุบลราชธานี</t>
  </si>
  <si>
    <t>ยโสธร</t>
  </si>
  <si>
    <t>อำนาจเจริญ</t>
  </si>
  <si>
    <t>มุกดาหาร</t>
  </si>
  <si>
    <t>ภาพรวมเขต10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</si>
  <si>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</si>
  <si>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</si>
  <si>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</si>
  <si>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</si>
  <si>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</si>
  <si>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</si>
  <si>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</si>
  <si>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ภาพรวมเขต11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</si>
  <si>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</si>
  <si>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</si>
  <si>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</si>
  <si>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</si>
  <si>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</si>
  <si>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</si>
  <si>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</si>
  <si>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ภาพรวมเขต12</t>
  </si>
  <si>
    <t>กรุงเทพมหานคร</t>
  </si>
  <si>
    <t>ภาพรวมทั้งประเทศ</t>
  </si>
  <si>
    <t xml:space="preserve">ตัวชี้วัดเป้าหมายตามยุทธสาสตรื ระดับกระทรวงสาธารณสุข </t>
  </si>
  <si>
    <t>ตัวชี้วัดที่ 1.2  ร้อยละของจังหวัดที่มีระบบเฝ้าระวังการตายมารดาฯ</t>
  </si>
  <si>
    <t>ข้อมูลรายละเอียดตัวชี้วัด มิติภายนอก ด้านประสิทธผล ตามข้อตกลงการปฎิบัติงาน (Performance Agreement :PA)  ปีงบประมาณ พ.ศ.2559</t>
  </si>
  <si>
    <t>จำนวนมารดาตาย</t>
  </si>
  <si>
    <t>อัตราตาย</t>
  </si>
  <si>
    <t>จำนวนการเกิดมีชีพ</t>
  </si>
  <si>
    <t>เด็กได้รับการคัดกรอง</t>
  </si>
  <si>
    <t>พัฒนาการสมวัย</t>
  </si>
  <si>
    <t>พัฒนาการสงสัยล่าช้า</t>
  </si>
  <si>
    <t>1. มี๕ระกรรมการ MCH board</t>
  </si>
  <si>
    <t>2. ดำเนินงานตาม มาตรฐานงานอนามัยแม่และเด็ก</t>
  </si>
  <si>
    <t>3.มีการจัดโซนนิ่งและรระบบส่งต่อ</t>
  </si>
  <si>
    <t>5.รวบรวม วิดคราะห์และส่งกลับ</t>
  </si>
  <si>
    <t>องค์ประกอบระบบเฝ้าระวังมารดาตาย</t>
  </si>
  <si>
    <t>จังหวัดดำเนินงานตาม องค์ประกอบ5 ข้อ</t>
  </si>
  <si>
    <t>ขึ้นทะเบียนมารดาที่มรภาวะเสี่ยงสูง</t>
  </si>
  <si>
    <t>เป้าหมาย</t>
  </si>
  <si>
    <t>ผลการประเมินระบบเฝ้าระวัง</t>
  </si>
  <si>
    <t xml:space="preserve">เเกณฑ์ประเมินระบบเฝ้าระวัง </t>
  </si>
  <si>
    <t>2. ดำเนินงานตาม พัมนาการเด็กย่างองค์รวม</t>
  </si>
  <si>
    <t xml:space="preserve">3.มีแผนการให้ความรู้แก้พ่อแม่ ผู้เลี้ยงดู </t>
  </si>
  <si>
    <t>5.มีการส่งต่อเด็กที่สงสัยพัฒนาการล่าช้า</t>
  </si>
  <si>
    <t xml:space="preserve">6.จังหวัดมีการรวบรวมและวิเคราะห์ข็อมูล </t>
  </si>
  <si>
    <t>องค์ประกอบระบบเฝ้าระวังการเจริญเติบโตและพัฒนาการแด็ก</t>
  </si>
  <si>
    <t>จังหวัดดำเนินงานตาม องค์ประกอบ6 ข้อ</t>
  </si>
  <si>
    <t xml:space="preserve">พบเด็กที่มีพัมนาการสงสัยล่าช้า มากกว่าร้อยละ 20 </t>
  </si>
  <si>
    <t>ตัวชี้วัดที่ 1.3  ร้อยละของจังหวัดที่มีระบบเฝ้าระวังการเจริญเติบโตและพัฒนาการตามมวัย</t>
  </si>
  <si>
    <t>ตัวชี้วัด 1.1.2 ร้อยละเด็ก 0-5 ปีมีพัฒนาการสมวัย **</t>
  </si>
  <si>
    <t>** ผลการคัดกรองตั้งแต่วันที่ 1 เมษายน 2558 - 31 มกราคม 2559  ด้วยเครื่องมื่อ DSMP   สำนักตรวจประเมินผล สำนักงานปลัดกระทรวงสาธารณสุข,</t>
  </si>
  <si>
    <t>4.มีการสืบสวนสาเหตุการตาย</t>
  </si>
  <si>
    <t>4.มีการตรวจคัดกรองเด็ก 9 18 30 42 เดือนและขึ้นทะเบียน</t>
  </si>
  <si>
    <t xml:space="preserve">ผลการประเมิน           (1=ผ่าน 0=ไม่ผ่าน)     </t>
  </si>
  <si>
    <t>ปี 2559  รอบ 6 เดือน</t>
  </si>
  <si>
    <t>สถานการณ์ปี 2558</t>
  </si>
  <si>
    <t>% ลดลง</t>
  </si>
  <si>
    <t xml:space="preserve">หมายเหตุ </t>
  </si>
  <si>
    <t xml:space="preserve">    ผลการประเมิน        (1=ผ่าน 0=ไม่ผ่าน)     </t>
  </si>
  <si>
    <t>ดมารดาตายจากเดิม ร้อยละ 30</t>
  </si>
  <si>
    <t xml:space="preserve">   ตัวชี้วัดที่ 1.1.1 อัตราส่วนมารดาตาย     *        (ไม่เกิน 15 ต่อการเกิดมีชีพแสนคน)</t>
  </si>
  <si>
    <t>* รายงานผลการดำเนินงาน รอบ 6 เดือน ปีงบประมาณ 2559  (ตังแต่ 1 ตุลาคม 2558 - 30 มีนาคม 2559)  ตก.1 สำนักตรวจราชการ  สำนักงานปลัดกระทรวงสาธารณสุข</t>
  </si>
  <si>
    <t>giscode</t>
  </si>
  <si>
    <t>provin</t>
  </si>
  <si>
    <t>n_brith</t>
  </si>
  <si>
    <t>M_dead</t>
  </si>
  <si>
    <t>MRI</t>
  </si>
  <si>
    <t>ch_tar</t>
  </si>
  <si>
    <t>ch_de</t>
  </si>
  <si>
    <t>ch_de_p</t>
  </si>
  <si>
    <t>ch_1</t>
  </si>
  <si>
    <t>ch_1_p</t>
  </si>
  <si>
    <t>ch_0</t>
  </si>
  <si>
    <t>ch_0_p</t>
  </si>
  <si>
    <t>code_hs</t>
  </si>
  <si>
    <t>รวม</t>
  </si>
  <si>
    <t>ภาพเขตบริการสุขภาพ</t>
  </si>
  <si>
    <t>ผลการดำเนินงานการคัดกรองพัฒนาการเด็ก(ทั้งหมด)</t>
  </si>
  <si>
    <t>เป้าหมาย
(9 เดือน)</t>
  </si>
  <si>
    <t>ผลการดำเนินงานการคัดกรองพัฒนาการเด็ก (9 เดือน)</t>
  </si>
  <si>
    <t>เป้าหมาย
(18 เดือน)</t>
  </si>
  <si>
    <t>ผลการดำเนินงานการคัดกรองพัฒนาการเด็ก (18 เดือน)</t>
  </si>
  <si>
    <t>เป้าหมาย
(30 เดือน)</t>
  </si>
  <si>
    <t>ผลการดำเนินงานการคัดกรองพัฒนาการเด็ก (30 เดือน)</t>
  </si>
  <si>
    <t>เป้าหมาย
(42 เดือน)</t>
  </si>
  <si>
    <t>ผลการดำเนินงานการคัดกรองพัฒนาการเด็ก (42 เดือน)</t>
  </si>
  <si>
    <t>วันที่ 1 เมษายน 2558 ถึง 31 มกราคม 2559</t>
  </si>
  <si>
    <t>วันที่ 1 เมษายน 2558 ถึง 31 มีนาคม 2559</t>
  </si>
  <si>
    <t>เด็กที่ได้รับการคัดกรอง</t>
  </si>
  <si>
    <t>1.พัฒนาการที่สมวัย</t>
  </si>
  <si>
    <t>2.สงสัยล่าช้า</t>
  </si>
  <si>
    <t>3.ได้รับการติดตาม</t>
  </si>
  <si>
    <t>4.สมวัยหลังได้รับการกระตุ้น</t>
  </si>
  <si>
    <t>5.ไม่สมวัยหลังได้รับการกระตุ้น</t>
  </si>
  <si>
    <t>5.1 การเคลื่อนไหว (GM)</t>
  </si>
  <si>
    <t>5.2 กล้ามเนื้อมัดเล็กและสติปัญญา (FM)</t>
  </si>
  <si>
    <t>5.3 การเข้าใจภาษา (RL)</t>
  </si>
  <si>
    <t>5.4 การใช้ภาษา (EL)</t>
  </si>
  <si>
    <t>5.5 การช่วยเหลือตนเอง (PS)</t>
  </si>
  <si>
    <t>6.ขาดการติดตาม/ติดตามไม่ได้</t>
  </si>
  <si>
    <t>7.อยู่ระหว่างการติดตาม</t>
  </si>
  <si>
    <t>5.3 การเข้าใจภาษา (EL)</t>
  </si>
  <si>
    <t>5.4 การใช้ภาษา (RL)</t>
  </si>
  <si>
    <t>%</t>
  </si>
  <si>
    <t>เขตสุขภาพที่ 1</t>
  </si>
  <si>
    <t>เขตสุขภาพที่ 2</t>
  </si>
  <si>
    <t>เขตสุขภาพที่ 3</t>
  </si>
  <si>
    <t>เขตสุขภาพที่ 4</t>
  </si>
  <si>
    <t>เขตสุขภาพที่ 5</t>
  </si>
  <si>
    <t>เขตสุขภาพที่ 6</t>
  </si>
  <si>
    <t>เขตสุขภาพที่ 7</t>
  </si>
  <si>
    <t>เขตสุขภาพที่ 8</t>
  </si>
  <si>
    <t>เขตสุขภาพที่ 9</t>
  </si>
  <si>
    <t>เขตสุขภาพที่ 10</t>
  </si>
  <si>
    <t>เขตสุขภาพที่ 11</t>
  </si>
  <si>
    <t>เขตสุขภาพที่ 12</t>
  </si>
  <si>
    <t>กทม.</t>
  </si>
  <si>
    <t>กรมแพทย์ทหารบก</t>
  </si>
  <si>
    <t>สถาบันสุขภาพเด็กแห่งชาติมหาราชินี</t>
  </si>
  <si>
    <t>ขึ้นทะเบียนเด็กที่มีพัฒนาการล่าช้า (95%)</t>
  </si>
  <si>
    <t>รูปร่างดีสูงสมส่วน gเป้าหมาย 48%</t>
  </si>
  <si>
    <t>13(กทม.)</t>
  </si>
  <si>
    <t>รวม 13 เขต</t>
  </si>
  <si>
    <t xml:space="preserve"> เขต 13 (กทม.)</t>
  </si>
  <si>
    <t>เขต 1</t>
  </si>
  <si>
    <t>เขต 2</t>
  </si>
  <si>
    <t>เขต 3</t>
  </si>
  <si>
    <t>เขต 4</t>
  </si>
  <si>
    <t>เขต 5</t>
  </si>
  <si>
    <t>เขต 6</t>
  </si>
  <si>
    <t>เขต 7</t>
  </si>
  <si>
    <t>เขต 8</t>
  </si>
  <si>
    <t>เขต 9</t>
  </si>
  <si>
    <t>เขต 10</t>
  </si>
  <si>
    <t>เขต 11</t>
  </si>
  <si>
    <t>เขต 12</t>
  </si>
  <si>
    <t>เป้าหมาย 4 กลุ่มอายุ</t>
  </si>
  <si>
    <t>เขตบริการสุขภาพ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</si>
</sst>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0.0"/>
    <numFmt numFmtId="188" formatCode="#,##0.0"/>
    <numFmt numFmtId="189" formatCode="_-* #,##0_-;\-* #,##0_-;_-* &quot;-&quot;??_-;_-@_-"/>
  </numFmts>
  <fonts count="32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8"/>
      <name val="Angsana New"/>
      <family val="1"/>
    </font>
    <font>
      <sz val="18"/>
      <color theme="1"/>
      <name val="Angsana New"/>
      <family val="1"/>
    </font>
    <font>
      <sz val="16"/>
      <name val="Angsana New"/>
      <family val="1"/>
    </font>
    <font>
      <b/>
      <sz val="16"/>
      <color rgb="FF002060"/>
      <name val="TH SarabunPSK"/>
      <family val="2"/>
    </font>
    <font>
      <u/>
      <sz val="11"/>
      <color theme="10"/>
      <name val="Tahoma"/>
      <family val="2"/>
      <charset val="222"/>
    </font>
    <font>
      <sz val="16"/>
      <color rgb="FF002060"/>
      <name val="TH SarabunPSK"/>
      <family val="2"/>
    </font>
    <font>
      <b/>
      <sz val="16"/>
      <name val="Angsana New"/>
      <family val="1"/>
    </font>
    <font>
      <sz val="14"/>
      <name val="TH SarabunPSK"/>
      <family val="2"/>
    </font>
    <font>
      <sz val="11"/>
      <color rgb="FF002060"/>
      <name val="Tahoma"/>
      <family val="2"/>
      <charset val="222"/>
      <scheme val="minor"/>
    </font>
    <font>
      <sz val="16"/>
      <color rgb="FFFF0000"/>
      <name val="TH SarabunPSK"/>
      <family val="2"/>
    </font>
    <font>
      <sz val="16"/>
      <color rgb="FFFF0000"/>
      <name val="Angsana New"/>
      <family val="1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6"/>
      <color indexed="1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rgb="FF0070C0"/>
      <name val="TH SarabunPSK"/>
      <family val="2"/>
    </font>
    <font>
      <sz val="10"/>
      <color theme="1"/>
      <name val="Tahoma"/>
      <family val="2"/>
      <scheme val="minor"/>
    </font>
    <font>
      <b/>
      <sz val="24"/>
      <name val="TH SarabunPSK"/>
      <family val="2"/>
    </font>
    <font>
      <b/>
      <sz val="12"/>
      <name val="TH SarabunPSK"/>
      <family val="2"/>
    </font>
    <font>
      <b/>
      <sz val="16"/>
      <color indexed="60"/>
      <name val="TH SarabunPSK"/>
      <family val="2"/>
    </font>
    <font>
      <sz val="12"/>
      <color indexed="8"/>
      <name val="Tahoma"/>
      <family val="2"/>
      <charset val="222"/>
    </font>
    <font>
      <b/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30"/>
      <name val="TH SarabunPSK"/>
      <family val="2"/>
    </font>
    <font>
      <sz val="14"/>
      <color theme="1"/>
      <name val="Angsana New"/>
      <family val="1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dotted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</cellStyleXfs>
  <cellXfs count="265">
    <xf numFmtId="0" fontId="0" fillId="0" borderId="0" xfId="0"/>
    <xf numFmtId="0" fontId="4" fillId="0" borderId="0" xfId="0" applyFont="1"/>
    <xf numFmtId="3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7" xfId="1" applyFont="1" applyFill="1" applyBorder="1" applyAlignment="1" applyProtection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 applyProtection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" fillId="4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15" fillId="5" borderId="7" xfId="0" applyFont="1" applyFill="1" applyBorder="1" applyAlignment="1">
      <alignment horizontal="left" vertical="center" wrapText="1"/>
    </xf>
    <xf numFmtId="3" fontId="16" fillId="5" borderId="7" xfId="0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2" fontId="20" fillId="0" borderId="8" xfId="2" applyNumberFormat="1" applyFont="1" applyFill="1" applyBorder="1" applyAlignment="1">
      <alignment horizontal="right" wrapText="1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20" fillId="5" borderId="8" xfId="2" applyNumberFormat="1" applyFont="1" applyFill="1" applyBorder="1" applyAlignment="1">
      <alignment horizontal="right" wrapText="1"/>
    </xf>
    <xf numFmtId="2" fontId="5" fillId="5" borderId="3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 wrapText="1"/>
    </xf>
    <xf numFmtId="3" fontId="13" fillId="6" borderId="1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1" fontId="6" fillId="6" borderId="3" xfId="0" applyNumberFormat="1" applyFont="1" applyFill="1" applyBorder="1" applyAlignment="1">
      <alignment horizontal="center" vertical="center" wrapText="1"/>
    </xf>
    <xf numFmtId="3" fontId="19" fillId="0" borderId="1" xfId="2" applyNumberFormat="1" applyFont="1" applyFill="1" applyBorder="1" applyAlignment="1">
      <alignment horizontal="right" wrapText="1"/>
    </xf>
    <xf numFmtId="3" fontId="20" fillId="0" borderId="8" xfId="2" applyNumberFormat="1" applyFont="1" applyFill="1" applyBorder="1" applyAlignment="1">
      <alignment horizontal="right" wrapText="1"/>
    </xf>
    <xf numFmtId="3" fontId="19" fillId="5" borderId="1" xfId="2" applyNumberFormat="1" applyFont="1" applyFill="1" applyBorder="1" applyAlignment="1">
      <alignment horizontal="right" wrapText="1"/>
    </xf>
    <xf numFmtId="3" fontId="5" fillId="3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19" fillId="7" borderId="8" xfId="2" applyNumberFormat="1" applyFont="1" applyFill="1" applyBorder="1" applyAlignment="1">
      <alignment horizontal="right" wrapText="1"/>
    </xf>
    <xf numFmtId="3" fontId="5" fillId="3" borderId="5" xfId="0" applyNumberFormat="1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 wrapText="1"/>
    </xf>
    <xf numFmtId="2" fontId="21" fillId="7" borderId="8" xfId="2" applyNumberFormat="1" applyFont="1" applyFill="1" applyBorder="1" applyAlignment="1">
      <alignment horizontal="right" wrapText="1"/>
    </xf>
    <xf numFmtId="43" fontId="21" fillId="7" borderId="8" xfId="2" applyNumberFormat="1" applyFont="1" applyFill="1" applyBorder="1" applyAlignment="1">
      <alignment horizontal="right" wrapText="1"/>
    </xf>
    <xf numFmtId="3" fontId="14" fillId="7" borderId="10" xfId="0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13" xfId="1" applyFont="1" applyFill="1" applyBorder="1" applyAlignment="1" applyProtection="1">
      <alignment horizontal="center" vertical="center" wrapText="1"/>
    </xf>
    <xf numFmtId="187" fontId="2" fillId="0" borderId="13" xfId="1" applyNumberFormat="1" applyFont="1" applyFill="1" applyBorder="1" applyAlignment="1" applyProtection="1">
      <alignment horizontal="center" vertical="center" wrapText="1"/>
    </xf>
    <xf numFmtId="187" fontId="2" fillId="0" borderId="3" xfId="1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87" fontId="2" fillId="3" borderId="3" xfId="0" applyNumberFormat="1" applyFont="1" applyFill="1" applyBorder="1" applyAlignment="1">
      <alignment horizontal="center" vertical="center" wrapText="1"/>
    </xf>
    <xf numFmtId="187" fontId="2" fillId="0" borderId="1" xfId="1" applyNumberFormat="1" applyFont="1" applyFill="1" applyBorder="1" applyAlignment="1" applyProtection="1">
      <alignment horizontal="center" vertical="center" wrapText="1"/>
    </xf>
    <xf numFmtId="187" fontId="2" fillId="0" borderId="7" xfId="1" applyNumberFormat="1" applyFont="1" applyFill="1" applyBorder="1" applyAlignment="1" applyProtection="1">
      <alignment horizontal="center" vertical="center" wrapText="1"/>
    </xf>
    <xf numFmtId="187" fontId="15" fillId="0" borderId="1" xfId="1" applyNumberFormat="1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187" fontId="15" fillId="5" borderId="13" xfId="0" applyNumberFormat="1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87" fontId="2" fillId="0" borderId="3" xfId="0" applyNumberFormat="1" applyFont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187" fontId="12" fillId="0" borderId="1" xfId="1" applyNumberFormat="1" applyFont="1" applyFill="1" applyBorder="1" applyAlignment="1" applyProtection="1">
      <alignment horizontal="center" vertical="center" wrapText="1"/>
    </xf>
    <xf numFmtId="187" fontId="22" fillId="6" borderId="3" xfId="0" applyNumberFormat="1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187" fontId="2" fillId="0" borderId="13" xfId="1" applyNumberFormat="1" applyFont="1" applyFill="1" applyBorder="1" applyAlignment="1" applyProtection="1">
      <alignment horizontal="right" vertical="center" wrapText="1"/>
    </xf>
    <xf numFmtId="187" fontId="2" fillId="3" borderId="3" xfId="0" applyNumberFormat="1" applyFont="1" applyFill="1" applyBorder="1" applyAlignment="1">
      <alignment horizontal="right" vertical="center" wrapText="1"/>
    </xf>
    <xf numFmtId="187" fontId="12" fillId="6" borderId="3" xfId="0" applyNumberFormat="1" applyFont="1" applyFill="1" applyBorder="1" applyAlignment="1">
      <alignment horizontal="right" vertical="center" wrapText="1"/>
    </xf>
    <xf numFmtId="187" fontId="14" fillId="7" borderId="10" xfId="0" applyNumberFormat="1" applyFont="1" applyFill="1" applyBorder="1" applyAlignment="1">
      <alignment horizontal="right" vertical="center"/>
    </xf>
    <xf numFmtId="187" fontId="2" fillId="0" borderId="0" xfId="0" applyNumberFormat="1" applyFont="1" applyBorder="1" applyAlignment="1">
      <alignment horizontal="right" vertical="center"/>
    </xf>
    <xf numFmtId="187" fontId="2" fillId="0" borderId="3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2" fontId="5" fillId="5" borderId="1" xfId="0" applyNumberFormat="1" applyFont="1" applyFill="1" applyBorder="1" applyAlignment="1">
      <alignment horizontal="right" vertical="center"/>
    </xf>
    <xf numFmtId="2" fontId="13" fillId="0" borderId="1" xfId="0" applyNumberFormat="1" applyFont="1" applyBorder="1" applyAlignment="1">
      <alignment horizontal="right" vertical="center"/>
    </xf>
    <xf numFmtId="2" fontId="13" fillId="6" borderId="1" xfId="0" applyNumberFormat="1" applyFont="1" applyFill="1" applyBorder="1" applyAlignment="1">
      <alignment horizontal="right" vertical="center"/>
    </xf>
    <xf numFmtId="2" fontId="18" fillId="7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 wrapText="1"/>
    </xf>
    <xf numFmtId="2" fontId="2" fillId="0" borderId="13" xfId="1" applyNumberFormat="1" applyFont="1" applyFill="1" applyBorder="1" applyAlignment="1" applyProtection="1">
      <alignment horizontal="right" vertical="center" wrapText="1"/>
    </xf>
    <xf numFmtId="2" fontId="2" fillId="0" borderId="3" xfId="1" applyNumberFormat="1" applyFont="1" applyFill="1" applyBorder="1" applyAlignment="1" applyProtection="1">
      <alignment horizontal="right" vertical="center" wrapText="1"/>
    </xf>
    <xf numFmtId="2" fontId="2" fillId="3" borderId="3" xfId="0" applyNumberFormat="1" applyFont="1" applyFill="1" applyBorder="1" applyAlignment="1">
      <alignment horizontal="right" vertical="center" wrapText="1"/>
    </xf>
    <xf numFmtId="2" fontId="2" fillId="0" borderId="1" xfId="1" applyNumberFormat="1" applyFont="1" applyFill="1" applyBorder="1" applyAlignment="1" applyProtection="1">
      <alignment horizontal="right" vertical="center" wrapText="1"/>
    </xf>
    <xf numFmtId="2" fontId="2" fillId="0" borderId="7" xfId="1" applyNumberFormat="1" applyFont="1" applyFill="1" applyBorder="1" applyAlignment="1" applyProtection="1">
      <alignment horizontal="right" vertical="center" wrapText="1"/>
    </xf>
    <xf numFmtId="2" fontId="15" fillId="0" borderId="1" xfId="1" applyNumberFormat="1" applyFont="1" applyFill="1" applyBorder="1" applyAlignment="1" applyProtection="1">
      <alignment horizontal="right" vertical="center" wrapText="1"/>
    </xf>
    <xf numFmtId="2" fontId="15" fillId="5" borderId="13" xfId="0" applyNumberFormat="1" applyFont="1" applyFill="1" applyBorder="1" applyAlignment="1">
      <alignment horizontal="right" vertical="center" wrapText="1"/>
    </xf>
    <xf numFmtId="2" fontId="12" fillId="6" borderId="3" xfId="0" applyNumberFormat="1" applyFont="1" applyFill="1" applyBorder="1" applyAlignment="1">
      <alignment horizontal="right" vertical="center" wrapText="1"/>
    </xf>
    <xf numFmtId="2" fontId="14" fillId="7" borderId="1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2" fontId="14" fillId="7" borderId="10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 vertical="center"/>
    </xf>
    <xf numFmtId="2" fontId="2" fillId="5" borderId="1" xfId="0" applyNumberFormat="1" applyFont="1" applyFill="1" applyBorder="1" applyAlignment="1">
      <alignment horizontal="right" vertical="center"/>
    </xf>
    <xf numFmtId="2" fontId="12" fillId="6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0" borderId="13" xfId="1" applyNumberFormat="1" applyFont="1" applyFill="1" applyBorder="1" applyAlignment="1" applyProtection="1">
      <alignment horizontal="right" vertical="center" wrapText="1"/>
    </xf>
    <xf numFmtId="2" fontId="12" fillId="3" borderId="3" xfId="0" applyNumberFormat="1" applyFont="1" applyFill="1" applyBorder="1" applyAlignment="1">
      <alignment horizontal="right" vertical="center" wrapText="1"/>
    </xf>
    <xf numFmtId="2" fontId="12" fillId="7" borderId="15" xfId="0" applyNumberFormat="1" applyFont="1" applyFill="1" applyBorder="1" applyAlignment="1">
      <alignment horizontal="right" vertical="center" wrapText="1"/>
    </xf>
    <xf numFmtId="2" fontId="8" fillId="0" borderId="13" xfId="1" applyNumberFormat="1" applyFont="1" applyFill="1" applyBorder="1" applyAlignment="1" applyProtection="1">
      <alignment horizontal="right" vertical="center" wrapText="1"/>
    </xf>
    <xf numFmtId="2" fontId="8" fillId="0" borderId="1" xfId="0" applyNumberFormat="1" applyFont="1" applyBorder="1" applyAlignment="1">
      <alignment horizontal="right" vertical="center"/>
    </xf>
    <xf numFmtId="2" fontId="8" fillId="0" borderId="1" xfId="1" applyNumberFormat="1" applyFont="1" applyFill="1" applyBorder="1" applyAlignment="1" applyProtection="1">
      <alignment horizontal="right" vertical="center" wrapText="1"/>
    </xf>
    <xf numFmtId="2" fontId="21" fillId="7" borderId="16" xfId="2" applyNumberFormat="1" applyFont="1" applyFill="1" applyBorder="1" applyAlignment="1">
      <alignment horizontal="center" vertical="center" wrapText="1"/>
    </xf>
    <xf numFmtId="188" fontId="19" fillId="7" borderId="15" xfId="2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187" fontId="23" fillId="6" borderId="0" xfId="0" applyNumberFormat="1" applyFont="1" applyFill="1" applyAlignment="1">
      <alignment wrapText="1"/>
    </xf>
    <xf numFmtId="187" fontId="23" fillId="6" borderId="0" xfId="0" applyNumberFormat="1" applyFont="1" applyFill="1" applyAlignment="1">
      <alignment horizontal="center" wrapText="1"/>
    </xf>
    <xf numFmtId="187" fontId="0" fillId="0" borderId="0" xfId="0" applyNumberFormat="1" applyAlignment="1">
      <alignment horizontal="center"/>
    </xf>
    <xf numFmtId="0" fontId="14" fillId="0" borderId="0" xfId="0" applyFont="1" applyFill="1" applyBorder="1" applyAlignment="1">
      <alignment wrapText="1"/>
    </xf>
    <xf numFmtId="189" fontId="14" fillId="10" borderId="33" xfId="2" applyNumberFormat="1" applyFont="1" applyFill="1" applyBorder="1" applyAlignment="1">
      <alignment horizontal="center" wrapText="1"/>
    </xf>
    <xf numFmtId="2" fontId="26" fillId="10" borderId="34" xfId="0" applyNumberFormat="1" applyFont="1" applyFill="1" applyBorder="1" applyAlignment="1">
      <alignment horizontal="center" wrapText="1"/>
    </xf>
    <xf numFmtId="189" fontId="14" fillId="0" borderId="0" xfId="2" applyNumberFormat="1" applyFont="1" applyFill="1" applyBorder="1" applyAlignment="1">
      <alignment horizontal="center" wrapText="1"/>
    </xf>
    <xf numFmtId="189" fontId="14" fillId="10" borderId="35" xfId="2" applyNumberFormat="1" applyFont="1" applyFill="1" applyBorder="1" applyAlignment="1">
      <alignment horizontal="center" wrapText="1"/>
    </xf>
    <xf numFmtId="0" fontId="27" fillId="0" borderId="7" xfId="0" applyFont="1" applyBorder="1"/>
    <xf numFmtId="189" fontId="14" fillId="12" borderId="36" xfId="2" applyNumberFormat="1" applyFont="1" applyFill="1" applyBorder="1" applyAlignment="1">
      <alignment vertical="top" wrapText="1"/>
    </xf>
    <xf numFmtId="189" fontId="20" fillId="0" borderId="37" xfId="2" applyNumberFormat="1" applyFont="1" applyFill="1" applyBorder="1" applyAlignment="1">
      <alignment vertical="top" wrapText="1"/>
    </xf>
    <xf numFmtId="43" fontId="28" fillId="0" borderId="36" xfId="2" applyFont="1" applyFill="1" applyBorder="1" applyAlignment="1">
      <alignment vertical="top" wrapText="1"/>
    </xf>
    <xf numFmtId="189" fontId="20" fillId="0" borderId="0" xfId="2" applyNumberFormat="1" applyFont="1" applyFill="1" applyBorder="1" applyAlignment="1">
      <alignment horizontal="right" vertical="top" wrapText="1"/>
    </xf>
    <xf numFmtId="189" fontId="14" fillId="0" borderId="38" xfId="2" applyNumberFormat="1" applyFont="1" applyFill="1" applyBorder="1" applyAlignment="1">
      <alignment vertical="top" wrapText="1"/>
    </xf>
    <xf numFmtId="189" fontId="14" fillId="0" borderId="39" xfId="2" applyNumberFormat="1" applyFont="1" applyFill="1" applyBorder="1" applyAlignment="1">
      <alignment vertical="top" wrapText="1"/>
    </xf>
    <xf numFmtId="0" fontId="27" fillId="0" borderId="1" xfId="0" applyFont="1" applyBorder="1"/>
    <xf numFmtId="189" fontId="29" fillId="12" borderId="36" xfId="2" applyNumberFormat="1" applyFont="1" applyFill="1" applyBorder="1" applyAlignment="1">
      <alignment vertical="top" wrapText="1"/>
    </xf>
    <xf numFmtId="189" fontId="20" fillId="0" borderId="37" xfId="2" applyNumberFormat="1" applyFont="1" applyFill="1" applyBorder="1" applyAlignment="1">
      <alignment horizontal="right" vertical="top" wrapText="1"/>
    </xf>
    <xf numFmtId="43" fontId="28" fillId="0" borderId="36" xfId="2" applyFont="1" applyFill="1" applyBorder="1" applyAlignment="1">
      <alignment horizontal="right" vertical="top" wrapText="1"/>
    </xf>
    <xf numFmtId="0" fontId="14" fillId="0" borderId="5" xfId="0" applyFont="1" applyBorder="1" applyAlignment="1">
      <alignment vertical="top" wrapText="1"/>
    </xf>
    <xf numFmtId="0" fontId="30" fillId="13" borderId="40" xfId="0" applyFont="1" applyFill="1" applyBorder="1" applyAlignment="1">
      <alignment vertical="top" wrapText="1"/>
    </xf>
    <xf numFmtId="189" fontId="14" fillId="13" borderId="36" xfId="2" applyNumberFormat="1" applyFont="1" applyFill="1" applyBorder="1" applyAlignment="1">
      <alignment vertical="top" wrapText="1"/>
    </xf>
    <xf numFmtId="189" fontId="20" fillId="13" borderId="37" xfId="2" applyNumberFormat="1" applyFont="1" applyFill="1" applyBorder="1" applyAlignment="1">
      <alignment vertical="top" wrapText="1"/>
    </xf>
    <xf numFmtId="43" fontId="28" fillId="13" borderId="36" xfId="2" applyFont="1" applyFill="1" applyBorder="1" applyAlignment="1">
      <alignment horizontal="right" vertical="top" wrapText="1"/>
    </xf>
    <xf numFmtId="189" fontId="14" fillId="13" borderId="32" xfId="2" applyNumberFormat="1" applyFont="1" applyFill="1" applyBorder="1" applyAlignment="1">
      <alignment vertical="top" wrapText="1"/>
    </xf>
    <xf numFmtId="43" fontId="28" fillId="13" borderId="36" xfId="2" applyFont="1" applyFill="1" applyBorder="1" applyAlignment="1">
      <alignment vertical="top" wrapText="1"/>
    </xf>
    <xf numFmtId="0" fontId="2" fillId="7" borderId="13" xfId="1" applyFont="1" applyFill="1" applyBorder="1" applyAlignment="1" applyProtection="1">
      <alignment horizontal="center" vertical="center" wrapText="1"/>
    </xf>
    <xf numFmtId="0" fontId="14" fillId="7" borderId="15" xfId="0" applyFont="1" applyFill="1" applyBorder="1" applyAlignment="1">
      <alignment vertical="center" wrapText="1"/>
    </xf>
    <xf numFmtId="3" fontId="14" fillId="7" borderId="15" xfId="0" applyNumberFormat="1" applyFont="1" applyFill="1" applyBorder="1" applyAlignment="1">
      <alignment horizontal="center" vertical="center"/>
    </xf>
    <xf numFmtId="187" fontId="0" fillId="7" borderId="41" xfId="0" applyNumberFormat="1" applyFill="1" applyBorder="1" applyAlignment="1">
      <alignment horizontal="center" vertical="center"/>
    </xf>
    <xf numFmtId="187" fontId="14" fillId="7" borderId="15" xfId="0" applyNumberFormat="1" applyFont="1" applyFill="1" applyBorder="1" applyAlignment="1">
      <alignment horizontal="right" vertical="center"/>
    </xf>
    <xf numFmtId="0" fontId="2" fillId="14" borderId="13" xfId="1" applyFont="1" applyFill="1" applyBorder="1" applyAlignment="1" applyProtection="1">
      <alignment horizontal="center" vertical="center" wrapText="1"/>
    </xf>
    <xf numFmtId="0" fontId="2" fillId="15" borderId="13" xfId="1" applyFont="1" applyFill="1" applyBorder="1" applyAlignment="1" applyProtection="1">
      <alignment horizontal="center" vertical="center" wrapText="1"/>
    </xf>
    <xf numFmtId="0" fontId="22" fillId="15" borderId="13" xfId="1" applyFont="1" applyFill="1" applyBorder="1" applyAlignment="1" applyProtection="1">
      <alignment horizontal="center" vertical="center" wrapText="1"/>
    </xf>
    <xf numFmtId="0" fontId="31" fillId="0" borderId="0" xfId="0" applyFont="1"/>
    <xf numFmtId="0" fontId="31" fillId="0" borderId="0" xfId="0" applyFont="1" applyAlignment="1">
      <alignment wrapText="1"/>
    </xf>
    <xf numFmtId="3" fontId="31" fillId="7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187" fontId="10" fillId="8" borderId="5" xfId="0" applyNumberFormat="1" applyFont="1" applyFill="1" applyBorder="1" applyAlignment="1">
      <alignment horizontal="center" vertical="center" wrapText="1"/>
    </xf>
    <xf numFmtId="187" fontId="10" fillId="8" borderId="7" xfId="0" applyNumberFormat="1" applyFont="1" applyFill="1" applyBorder="1" applyAlignment="1">
      <alignment horizontal="center" vertical="center" wrapText="1"/>
    </xf>
    <xf numFmtId="187" fontId="10" fillId="8" borderId="1" xfId="0" applyNumberFormat="1" applyFont="1" applyFill="1" applyBorder="1" applyAlignment="1">
      <alignment horizontal="center" vertical="center" wrapText="1"/>
    </xf>
    <xf numFmtId="187" fontId="10" fillId="8" borderId="1" xfId="0" applyNumberFormat="1" applyFont="1" applyFill="1" applyBorder="1" applyAlignment="1">
      <alignment horizontal="right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8" fillId="10" borderId="29" xfId="0" applyFont="1" applyFill="1" applyBorder="1" applyAlignment="1">
      <alignment horizontal="center" wrapText="1"/>
    </xf>
    <xf numFmtId="0" fontId="18" fillId="10" borderId="30" xfId="0" applyFont="1" applyFill="1" applyBorder="1" applyAlignment="1">
      <alignment horizontal="center" wrapText="1"/>
    </xf>
    <xf numFmtId="0" fontId="18" fillId="11" borderId="29" xfId="0" applyFont="1" applyFill="1" applyBorder="1" applyAlignment="1">
      <alignment horizontal="center" wrapText="1"/>
    </xf>
    <xf numFmtId="0" fontId="18" fillId="11" borderId="30" xfId="0" applyFont="1" applyFill="1" applyBorder="1" applyAlignment="1">
      <alignment horizontal="center" wrapText="1"/>
    </xf>
    <xf numFmtId="0" fontId="25" fillId="11" borderId="29" xfId="0" applyFont="1" applyFill="1" applyBorder="1" applyAlignment="1">
      <alignment horizontal="center" wrapText="1"/>
    </xf>
    <xf numFmtId="0" fontId="25" fillId="11" borderId="30" xfId="0" applyFont="1" applyFill="1" applyBorder="1" applyAlignment="1">
      <alignment horizontal="center" wrapText="1"/>
    </xf>
    <xf numFmtId="0" fontId="14" fillId="10" borderId="31" xfId="0" applyFont="1" applyFill="1" applyBorder="1" applyAlignment="1">
      <alignment horizontal="center" wrapText="1"/>
    </xf>
    <xf numFmtId="0" fontId="14" fillId="10" borderId="28" xfId="0" applyFont="1" applyFill="1" applyBorder="1" applyAlignment="1">
      <alignment horizontal="center" wrapText="1"/>
    </xf>
    <xf numFmtId="0" fontId="14" fillId="10" borderId="27" xfId="0" applyFont="1" applyFill="1" applyBorder="1" applyAlignment="1">
      <alignment horizontal="center" wrapText="1"/>
    </xf>
    <xf numFmtId="0" fontId="14" fillId="10" borderId="19" xfId="0" applyFont="1" applyFill="1" applyBorder="1" applyAlignment="1">
      <alignment horizontal="center" wrapText="1"/>
    </xf>
    <xf numFmtId="0" fontId="14" fillId="10" borderId="20" xfId="0" applyFont="1" applyFill="1" applyBorder="1" applyAlignment="1">
      <alignment horizontal="center" wrapText="1"/>
    </xf>
    <xf numFmtId="0" fontId="14" fillId="10" borderId="21" xfId="0" applyFont="1" applyFill="1" applyBorder="1" applyAlignment="1">
      <alignment horizontal="center" wrapText="1"/>
    </xf>
    <xf numFmtId="189" fontId="14" fillId="10" borderId="17" xfId="2" applyNumberFormat="1" applyFont="1" applyFill="1" applyBorder="1" applyAlignment="1">
      <alignment horizontal="center" wrapText="1"/>
    </xf>
    <xf numFmtId="189" fontId="14" fillId="10" borderId="22" xfId="2" applyNumberFormat="1" applyFont="1" applyFill="1" applyBorder="1" applyAlignment="1">
      <alignment horizontal="center" wrapText="1"/>
    </xf>
    <xf numFmtId="189" fontId="14" fillId="10" borderId="32" xfId="2" applyNumberFormat="1" applyFont="1" applyFill="1" applyBorder="1" applyAlignment="1">
      <alignment horizontal="center" wrapText="1"/>
    </xf>
    <xf numFmtId="0" fontId="14" fillId="10" borderId="24" xfId="0" applyFont="1" applyFill="1" applyBorder="1" applyAlignment="1">
      <alignment horizontal="center" wrapText="1"/>
    </xf>
    <xf numFmtId="0" fontId="14" fillId="10" borderId="25" xfId="0" applyFont="1" applyFill="1" applyBorder="1" applyAlignment="1">
      <alignment horizontal="center" wrapText="1"/>
    </xf>
    <xf numFmtId="0" fontId="14" fillId="10" borderId="26" xfId="0" applyFont="1" applyFill="1" applyBorder="1" applyAlignment="1">
      <alignment horizontal="center" wrapText="1"/>
    </xf>
    <xf numFmtId="0" fontId="24" fillId="9" borderId="17" xfId="0" applyFont="1" applyFill="1" applyBorder="1" applyAlignment="1">
      <alignment horizontal="center" vertical="center" wrapText="1"/>
    </xf>
    <xf numFmtId="0" fontId="24" fillId="9" borderId="22" xfId="0" applyFont="1" applyFill="1" applyBorder="1" applyAlignment="1">
      <alignment horizontal="center" vertical="center" wrapText="1"/>
    </xf>
    <xf numFmtId="0" fontId="24" fillId="9" borderId="32" xfId="0" applyFont="1" applyFill="1" applyBorder="1" applyAlignment="1">
      <alignment horizontal="center" vertical="center" wrapText="1"/>
    </xf>
    <xf numFmtId="189" fontId="14" fillId="10" borderId="18" xfId="2" applyNumberFormat="1" applyFont="1" applyFill="1" applyBorder="1" applyAlignment="1">
      <alignment horizontal="center" wrapText="1"/>
    </xf>
    <xf numFmtId="189" fontId="14" fillId="10" borderId="23" xfId="2" applyNumberFormat="1" applyFont="1" applyFill="1" applyBorder="1" applyAlignment="1">
      <alignment horizontal="center" wrapText="1"/>
    </xf>
    <xf numFmtId="187" fontId="31" fillId="0" borderId="0" xfId="0" applyNumberFormat="1" applyFont="1"/>
    <xf numFmtId="187" fontId="0" fillId="0" borderId="0" xfId="0" applyNumberFormat="1"/>
    <xf numFmtId="0" fontId="31" fillId="0" borderId="1" xfId="0" applyFont="1" applyBorder="1"/>
    <xf numFmtId="187" fontId="31" fillId="0" borderId="1" xfId="0" applyNumberFormat="1" applyFont="1" applyBorder="1"/>
    <xf numFmtId="187" fontId="31" fillId="7" borderId="1" xfId="0" applyNumberFormat="1" applyFont="1" applyFill="1" applyBorder="1"/>
    <xf numFmtId="3" fontId="0" fillId="0" borderId="0" xfId="0" applyNumberFormat="1"/>
    <xf numFmtId="3" fontId="31" fillId="0" borderId="1" xfId="0" applyNumberFormat="1" applyFont="1" applyBorder="1" applyAlignment="1">
      <alignment horizontal="center" wrapText="1"/>
    </xf>
    <xf numFmtId="3" fontId="31" fillId="0" borderId="1" xfId="0" applyNumberFormat="1" applyFont="1" applyBorder="1"/>
    <xf numFmtId="0" fontId="31" fillId="0" borderId="1" xfId="0" applyFont="1" applyFill="1" applyBorder="1"/>
    <xf numFmtId="3" fontId="31" fillId="0" borderId="1" xfId="0" applyNumberFormat="1" applyFont="1" applyFill="1" applyBorder="1"/>
    <xf numFmtId="187" fontId="31" fillId="0" borderId="1" xfId="0" applyNumberFormat="1" applyFont="1" applyFill="1" applyBorder="1"/>
    <xf numFmtId="3" fontId="31" fillId="0" borderId="0" xfId="0" applyNumberFormat="1" applyFont="1" applyFill="1"/>
    <xf numFmtId="0" fontId="0" fillId="0" borderId="0" xfId="0" applyFill="1"/>
    <xf numFmtId="3" fontId="31" fillId="0" borderId="0" xfId="0" applyNumberFormat="1" applyFont="1"/>
    <xf numFmtId="3" fontId="31" fillId="0" borderId="5" xfId="0" applyNumberFormat="1" applyFont="1" applyBorder="1" applyAlignment="1">
      <alignment horizontal="center" wrapText="1"/>
    </xf>
    <xf numFmtId="3" fontId="31" fillId="0" borderId="7" xfId="0" applyNumberFormat="1" applyFont="1" applyBorder="1" applyAlignment="1">
      <alignment horizontal="center" wrapText="1"/>
    </xf>
    <xf numFmtId="3" fontId="31" fillId="0" borderId="1" xfId="0" applyNumberFormat="1" applyFont="1" applyBorder="1" applyAlignment="1">
      <alignment wrapText="1"/>
    </xf>
    <xf numFmtId="0" fontId="31" fillId="0" borderId="5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3" fontId="0" fillId="0" borderId="0" xfId="0" applyNumberFormat="1" applyFill="1"/>
    <xf numFmtId="187" fontId="0" fillId="0" borderId="0" xfId="0" applyNumberFormat="1" applyFill="1"/>
    <xf numFmtId="3" fontId="0" fillId="6" borderId="0" xfId="0" applyNumberFormat="1" applyFill="1"/>
    <xf numFmtId="3" fontId="31" fillId="6" borderId="1" xfId="0" applyNumberFormat="1" applyFont="1" applyFill="1" applyBorder="1"/>
    <xf numFmtId="3" fontId="31" fillId="6" borderId="1" xfId="0" applyNumberFormat="1" applyFont="1" applyFill="1" applyBorder="1" applyAlignment="1">
      <alignment horizontal="center" wrapText="1"/>
    </xf>
  </cellXfs>
  <cellStyles count="3">
    <cellStyle name="Comma 2" xfId="2"/>
    <cellStyle name="Hyperlink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9;&#3634;&#3618;&#3591;&#3634;&#3609;&#3614;&#3633;&#3602;&#3609;&#3634;&#3585;&#3634;&#3619;&#3648;&#3604;&#3655;&#3585;_1%20&#3648;&#3617;&#3618;.58_31%20&#3617;&#3588;.59_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ขต"/>
      <sheetName val="จังหวัด"/>
      <sheetName val="OKข้อมูลรายจังหวัดเขต1"/>
      <sheetName val="OKข้อมูลรายจังหวัดเขต2"/>
      <sheetName val="OKข้อมูลรายจังหวัดเขต3"/>
      <sheetName val="OKข้อมูลรายจังหวัดเขต4"/>
      <sheetName val="ข้อมูลรายจังหวัดเขต5"/>
      <sheetName val="ข้อมูลรายจังหวัดเขต6"/>
      <sheetName val="OKข้อมูลรายจังหวัดเขต7"/>
      <sheetName val="OKข้อมูลรายจังหวัดเขต8"/>
      <sheetName val="OKข้อมูลรายจังหวัดเขต9"/>
      <sheetName val="OKข้อมูลรายจังหวัดเขต10"/>
      <sheetName val="OKข้อมูลรายจังหวัดเขต11"/>
      <sheetName val="OKข้อมูลรายจังหวัดเขต12"/>
      <sheetName val="ข้อมูลเขต กทม."/>
      <sheetName val="OKข้อมูล กรมแพทย์ทหารบก"/>
      <sheetName val="สถาบันสุขภาพเด็กแห่งชาติ"/>
      <sheetName val="ฟอร์ม รง."/>
    </sheetNames>
    <sheetDataSet>
      <sheetData sheetId="0"/>
      <sheetData sheetId="1">
        <row r="12">
          <cell r="C12">
            <v>79396</v>
          </cell>
          <cell r="D12">
            <v>62.326611035662978</v>
          </cell>
          <cell r="E12">
            <v>67530</v>
          </cell>
          <cell r="F12">
            <v>85.054662703410756</v>
          </cell>
          <cell r="G12">
            <v>11866</v>
          </cell>
          <cell r="H12">
            <v>14.945337296589249</v>
          </cell>
          <cell r="I12">
            <v>7949</v>
          </cell>
          <cell r="J12">
            <v>66.989718523512551</v>
          </cell>
          <cell r="K12">
            <v>7193</v>
          </cell>
          <cell r="L12">
            <v>90.489369732041766</v>
          </cell>
          <cell r="M12">
            <v>757</v>
          </cell>
          <cell r="N12">
            <v>9.5232104667253736</v>
          </cell>
          <cell r="O12">
            <v>198</v>
          </cell>
          <cell r="P12">
            <v>26.155878467635404</v>
          </cell>
          <cell r="Q12">
            <v>229</v>
          </cell>
          <cell r="R12">
            <v>30.25099075297226</v>
          </cell>
          <cell r="S12">
            <v>205</v>
          </cell>
          <cell r="T12">
            <v>27.080581241743726</v>
          </cell>
          <cell r="U12">
            <v>176</v>
          </cell>
          <cell r="V12">
            <v>23.249669749009247</v>
          </cell>
          <cell r="W12">
            <v>120</v>
          </cell>
          <cell r="X12">
            <v>15.852047556142669</v>
          </cell>
          <cell r="Y12">
            <v>2884</v>
          </cell>
          <cell r="Z12">
            <v>24.304736221136018</v>
          </cell>
          <cell r="AA12">
            <v>1033</v>
          </cell>
          <cell r="AB12">
            <v>8.7055452553514243</v>
          </cell>
          <cell r="AE12">
            <v>20256</v>
          </cell>
          <cell r="AF12">
            <v>71.512797881729924</v>
          </cell>
          <cell r="AG12">
            <v>16917</v>
          </cell>
          <cell r="AH12">
            <v>83.515995260663502</v>
          </cell>
          <cell r="AI12">
            <v>3339</v>
          </cell>
          <cell r="AJ12">
            <v>16.484004739336491</v>
          </cell>
          <cell r="AK12">
            <v>2315</v>
          </cell>
          <cell r="AL12">
            <v>69.332135369871224</v>
          </cell>
          <cell r="AM12">
            <v>2068</v>
          </cell>
          <cell r="AN12">
            <v>89.330453563714897</v>
          </cell>
          <cell r="AO12">
            <v>247</v>
          </cell>
          <cell r="AP12">
            <v>10.669546436285097</v>
          </cell>
          <cell r="AQ12">
            <v>93</v>
          </cell>
          <cell r="AR12">
            <v>37.651821862348179</v>
          </cell>
          <cell r="AS12">
            <v>68</v>
          </cell>
          <cell r="AT12">
            <v>27.530364372469634</v>
          </cell>
          <cell r="AU12">
            <v>55</v>
          </cell>
          <cell r="AV12">
            <v>22.267206477732792</v>
          </cell>
          <cell r="AW12">
            <v>41</v>
          </cell>
          <cell r="AX12">
            <v>16.599190283400809</v>
          </cell>
          <cell r="AY12">
            <v>32</v>
          </cell>
          <cell r="AZ12">
            <v>12.955465587044534</v>
          </cell>
          <cell r="BA12">
            <v>746</v>
          </cell>
          <cell r="BB12">
            <v>22.342018568433662</v>
          </cell>
          <cell r="BC12">
            <v>278</v>
          </cell>
          <cell r="BD12">
            <v>8.3258460616951186</v>
          </cell>
          <cell r="BG12">
            <v>20205</v>
          </cell>
          <cell r="BH12">
            <v>63.637795275590548</v>
          </cell>
          <cell r="BI12">
            <v>16995</v>
          </cell>
          <cell r="BJ12">
            <v>84.112843355605051</v>
          </cell>
          <cell r="BK12">
            <v>3210</v>
          </cell>
          <cell r="BL12">
            <v>15.887156644394953</v>
          </cell>
          <cell r="BM12">
            <v>2107</v>
          </cell>
          <cell r="BN12">
            <v>65.638629283489095</v>
          </cell>
          <cell r="BO12">
            <v>1864</v>
          </cell>
          <cell r="BP12">
            <v>88.467014712861882</v>
          </cell>
          <cell r="BQ12">
            <v>244</v>
          </cell>
          <cell r="BR12">
            <v>11.580446131941148</v>
          </cell>
          <cell r="BS12">
            <v>41</v>
          </cell>
          <cell r="BT12">
            <v>16.803278688524589</v>
          </cell>
          <cell r="BU12">
            <v>64</v>
          </cell>
          <cell r="BV12">
            <v>26.229508196721312</v>
          </cell>
          <cell r="BW12">
            <v>71</v>
          </cell>
          <cell r="BX12">
            <v>29.098360655737704</v>
          </cell>
          <cell r="BY12">
            <v>64</v>
          </cell>
          <cell r="BZ12">
            <v>26.229508196721312</v>
          </cell>
          <cell r="CA12">
            <v>33</v>
          </cell>
          <cell r="CB12">
            <v>13.524590163934427</v>
          </cell>
          <cell r="CC12">
            <v>812</v>
          </cell>
          <cell r="CD12">
            <v>25.29595015576324</v>
          </cell>
          <cell r="CE12">
            <v>291</v>
          </cell>
          <cell r="CF12">
            <v>9.065420560747663</v>
          </cell>
          <cell r="CI12">
            <v>21008</v>
          </cell>
          <cell r="CJ12">
            <v>63.261864610937124</v>
          </cell>
          <cell r="CK12">
            <v>18039</v>
          </cell>
          <cell r="CL12">
            <v>85.867288651942118</v>
          </cell>
          <cell r="CM12">
            <v>2969</v>
          </cell>
          <cell r="CN12">
            <v>14.132711348057883</v>
          </cell>
          <cell r="CO12">
            <v>2001</v>
          </cell>
          <cell r="CP12">
            <v>67.396429774334791</v>
          </cell>
          <cell r="CQ12">
            <v>1864</v>
          </cell>
          <cell r="CR12">
            <v>93.153423288355825</v>
          </cell>
          <cell r="CS12">
            <v>137</v>
          </cell>
          <cell r="CT12">
            <v>6.846576711644178</v>
          </cell>
          <cell r="CU12">
            <v>30</v>
          </cell>
          <cell r="CV12">
            <v>21.897810218978101</v>
          </cell>
          <cell r="CW12">
            <v>40</v>
          </cell>
          <cell r="CX12">
            <v>29.197080291970803</v>
          </cell>
          <cell r="CY12">
            <v>45</v>
          </cell>
          <cell r="CZ12">
            <v>32.846715328467155</v>
          </cell>
          <cell r="DA12">
            <v>38</v>
          </cell>
          <cell r="DB12">
            <v>27.737226277372262</v>
          </cell>
          <cell r="DC12">
            <v>25</v>
          </cell>
          <cell r="DD12">
            <v>18.248175182481752</v>
          </cell>
          <cell r="DE12">
            <v>730</v>
          </cell>
          <cell r="DF12">
            <v>24.587403166049175</v>
          </cell>
          <cell r="DG12">
            <v>238</v>
          </cell>
          <cell r="DH12">
            <v>8.0161670596160324</v>
          </cell>
          <cell r="DK12">
            <v>17927</v>
          </cell>
          <cell r="DL12">
            <v>52.565681444991789</v>
          </cell>
          <cell r="DM12">
            <v>15579</v>
          </cell>
          <cell r="DN12">
            <v>86.90243766385899</v>
          </cell>
          <cell r="DO12">
            <v>2348</v>
          </cell>
          <cell r="DP12">
            <v>13.097562336141017</v>
          </cell>
          <cell r="DQ12">
            <v>1526</v>
          </cell>
          <cell r="DR12">
            <v>64.991482112436117</v>
          </cell>
          <cell r="DS12">
            <v>1397</v>
          </cell>
          <cell r="DT12">
            <v>91.54652686762779</v>
          </cell>
          <cell r="DU12">
            <v>129</v>
          </cell>
          <cell r="DV12">
            <v>8.4534731323722152</v>
          </cell>
          <cell r="DW12">
            <v>34</v>
          </cell>
          <cell r="DX12">
            <v>26.356589147286822</v>
          </cell>
          <cell r="DY12">
            <v>57</v>
          </cell>
          <cell r="DZ12">
            <v>44.186046511627907</v>
          </cell>
          <cell r="EA12">
            <v>34</v>
          </cell>
          <cell r="EB12">
            <v>26.356589147286822</v>
          </cell>
          <cell r="EC12">
            <v>33</v>
          </cell>
          <cell r="ED12">
            <v>25.581395348837209</v>
          </cell>
          <cell r="EE12">
            <v>30</v>
          </cell>
          <cell r="EF12">
            <v>23.255813953488371</v>
          </cell>
          <cell r="EG12">
            <v>596</v>
          </cell>
          <cell r="EH12">
            <v>25.383304940374789</v>
          </cell>
          <cell r="EI12">
            <v>226</v>
          </cell>
          <cell r="EJ12">
            <v>9.6252129471890964</v>
          </cell>
        </row>
        <row r="18">
          <cell r="C18">
            <v>25701</v>
          </cell>
          <cell r="D18">
            <v>86.497492679971728</v>
          </cell>
          <cell r="E18">
            <v>22895</v>
          </cell>
          <cell r="F18">
            <v>89.082136881833392</v>
          </cell>
          <cell r="G18">
            <v>2806</v>
          </cell>
          <cell r="H18">
            <v>10.917863118166608</v>
          </cell>
          <cell r="I18">
            <v>1811</v>
          </cell>
          <cell r="J18">
            <v>64.540270848182473</v>
          </cell>
          <cell r="K18">
            <v>1654</v>
          </cell>
          <cell r="L18">
            <v>91.330756488128102</v>
          </cell>
          <cell r="M18">
            <v>157</v>
          </cell>
          <cell r="N18">
            <v>8.669243511871894</v>
          </cell>
          <cell r="O18">
            <v>79</v>
          </cell>
          <cell r="P18">
            <v>50.318471337579616</v>
          </cell>
          <cell r="Q18">
            <v>93</v>
          </cell>
          <cell r="R18">
            <v>59.235668789808919</v>
          </cell>
          <cell r="S18">
            <v>101</v>
          </cell>
          <cell r="T18">
            <v>64.331210191082803</v>
          </cell>
          <cell r="U18">
            <v>98</v>
          </cell>
          <cell r="V18">
            <v>62.420382165605098</v>
          </cell>
          <cell r="W18">
            <v>78</v>
          </cell>
          <cell r="X18">
            <v>49.681528662420384</v>
          </cell>
          <cell r="Y18">
            <v>497</v>
          </cell>
          <cell r="Z18">
            <v>17.712045616535995</v>
          </cell>
          <cell r="AA18">
            <v>498</v>
          </cell>
          <cell r="AB18">
            <v>17.747683535281539</v>
          </cell>
          <cell r="AE18">
            <v>6714</v>
          </cell>
          <cell r="AF18">
            <v>93.915232899706254</v>
          </cell>
          <cell r="AG18">
            <v>6051</v>
          </cell>
          <cell r="AH18">
            <v>90.125111706881142</v>
          </cell>
          <cell r="AI18">
            <v>663</v>
          </cell>
          <cell r="AJ18">
            <v>9.8748882931188557</v>
          </cell>
          <cell r="AK18">
            <v>460</v>
          </cell>
          <cell r="AL18">
            <v>69.381598793363494</v>
          </cell>
          <cell r="AM18">
            <v>422</v>
          </cell>
          <cell r="AN18">
            <v>91.739130434782609</v>
          </cell>
          <cell r="AO18">
            <v>38</v>
          </cell>
          <cell r="AP18">
            <v>8.2608695652173907</v>
          </cell>
          <cell r="AQ18">
            <v>28</v>
          </cell>
          <cell r="AR18">
            <v>73.684210526315795</v>
          </cell>
          <cell r="AS18">
            <v>15</v>
          </cell>
          <cell r="AT18">
            <v>39.473684210526315</v>
          </cell>
          <cell r="AU18">
            <v>18</v>
          </cell>
          <cell r="AV18">
            <v>47.368421052631582</v>
          </cell>
          <cell r="AW18">
            <v>13</v>
          </cell>
          <cell r="AX18">
            <v>34.210526315789473</v>
          </cell>
          <cell r="AY18">
            <v>11</v>
          </cell>
          <cell r="AZ18">
            <v>28.94736842105263</v>
          </cell>
          <cell r="BA18">
            <v>89</v>
          </cell>
          <cell r="BB18">
            <v>13.423831070889895</v>
          </cell>
          <cell r="BC18">
            <v>114</v>
          </cell>
          <cell r="BD18">
            <v>17.194570135746606</v>
          </cell>
          <cell r="BG18">
            <v>6736</v>
          </cell>
          <cell r="BH18">
            <v>90.965563808237675</v>
          </cell>
          <cell r="BI18">
            <v>5866</v>
          </cell>
          <cell r="BJ18">
            <v>87.084323040380042</v>
          </cell>
          <cell r="BK18">
            <v>870</v>
          </cell>
          <cell r="BL18">
            <v>12.915676959619953</v>
          </cell>
          <cell r="BM18">
            <v>532</v>
          </cell>
          <cell r="BN18">
            <v>61.149425287356323</v>
          </cell>
          <cell r="BO18">
            <v>479</v>
          </cell>
          <cell r="BP18">
            <v>90.037593984962399</v>
          </cell>
          <cell r="BQ18">
            <v>53</v>
          </cell>
          <cell r="BR18">
            <v>9.9624060150375939</v>
          </cell>
          <cell r="BS18">
            <v>14</v>
          </cell>
          <cell r="BT18">
            <v>26.415094339622641</v>
          </cell>
          <cell r="BU18">
            <v>25</v>
          </cell>
          <cell r="BV18">
            <v>47.169811320754718</v>
          </cell>
          <cell r="BW18">
            <v>33</v>
          </cell>
          <cell r="BX18">
            <v>62.264150943396224</v>
          </cell>
          <cell r="BY18">
            <v>43</v>
          </cell>
          <cell r="BZ18">
            <v>81.132075471698116</v>
          </cell>
          <cell r="CA18">
            <v>19</v>
          </cell>
          <cell r="CB18">
            <v>35.849056603773583</v>
          </cell>
          <cell r="CC18">
            <v>171</v>
          </cell>
          <cell r="CD18">
            <v>19.655172413793103</v>
          </cell>
          <cell r="CE18">
            <v>167</v>
          </cell>
          <cell r="CF18">
            <v>19.195402298850574</v>
          </cell>
          <cell r="CI18">
            <v>6417</v>
          </cell>
          <cell r="CJ18">
            <v>85.949638360567903</v>
          </cell>
          <cell r="CK18">
            <v>5820</v>
          </cell>
          <cell r="CL18">
            <v>90.696587190275835</v>
          </cell>
          <cell r="CM18">
            <v>597</v>
          </cell>
          <cell r="CN18">
            <v>9.3034128097241702</v>
          </cell>
          <cell r="CO18">
            <v>381</v>
          </cell>
          <cell r="CP18">
            <v>63.819095477386938</v>
          </cell>
          <cell r="CQ18">
            <v>343</v>
          </cell>
          <cell r="CR18">
            <v>90.026246719160099</v>
          </cell>
          <cell r="CS18">
            <v>38</v>
          </cell>
          <cell r="CT18">
            <v>9.9737532808398957</v>
          </cell>
          <cell r="CU18">
            <v>19</v>
          </cell>
          <cell r="CV18">
            <v>50</v>
          </cell>
          <cell r="CW18">
            <v>28</v>
          </cell>
          <cell r="CX18">
            <v>73.684210526315795</v>
          </cell>
          <cell r="CY18">
            <v>31</v>
          </cell>
          <cell r="CZ18">
            <v>81.578947368421055</v>
          </cell>
          <cell r="DA18">
            <v>23</v>
          </cell>
          <cell r="DB18">
            <v>60.526315789473685</v>
          </cell>
          <cell r="DC18">
            <v>27</v>
          </cell>
          <cell r="DD18">
            <v>71.05263157894737</v>
          </cell>
          <cell r="DE18">
            <v>123</v>
          </cell>
          <cell r="DF18">
            <v>20.603015075376884</v>
          </cell>
          <cell r="DG18">
            <v>93</v>
          </cell>
          <cell r="DH18">
            <v>15.577889447236181</v>
          </cell>
          <cell r="DK18">
            <v>5834</v>
          </cell>
          <cell r="DL18">
            <v>75.835174834264919</v>
          </cell>
          <cell r="DM18">
            <v>5158</v>
          </cell>
          <cell r="DN18">
            <v>88.412752828248202</v>
          </cell>
          <cell r="DO18">
            <v>676</v>
          </cell>
          <cell r="DP18">
            <v>11.5872471717518</v>
          </cell>
          <cell r="DQ18">
            <v>438</v>
          </cell>
          <cell r="DR18">
            <v>64.792899408284029</v>
          </cell>
          <cell r="DS18">
            <v>410</v>
          </cell>
          <cell r="DT18">
            <v>93.607305936073061</v>
          </cell>
          <cell r="DU18">
            <v>28</v>
          </cell>
          <cell r="DV18">
            <v>6.3926940639269407</v>
          </cell>
          <cell r="DW18">
            <v>18</v>
          </cell>
          <cell r="DX18">
            <v>64.285714285714292</v>
          </cell>
          <cell r="DY18">
            <v>25</v>
          </cell>
          <cell r="DZ18">
            <v>89.285714285714292</v>
          </cell>
          <cell r="EA18">
            <v>19</v>
          </cell>
          <cell r="EB18">
            <v>67.857142857142861</v>
          </cell>
          <cell r="EC18">
            <v>19</v>
          </cell>
          <cell r="ED18">
            <v>67.857142857142861</v>
          </cell>
          <cell r="EE18">
            <v>21</v>
          </cell>
          <cell r="EF18">
            <v>75</v>
          </cell>
          <cell r="EG18">
            <v>114</v>
          </cell>
          <cell r="EH18">
            <v>16.863905325443788</v>
          </cell>
          <cell r="EI18">
            <v>124</v>
          </cell>
          <cell r="EJ18">
            <v>18.34319526627219</v>
          </cell>
        </row>
        <row r="24">
          <cell r="C24">
            <v>42808</v>
          </cell>
          <cell r="D24">
            <v>78.662256523337007</v>
          </cell>
          <cell r="E24">
            <v>40772</v>
          </cell>
          <cell r="F24">
            <v>95.243879648663807</v>
          </cell>
          <cell r="G24">
            <v>2244</v>
          </cell>
          <cell r="H24">
            <v>5.2420108390954958</v>
          </cell>
          <cell r="I24">
            <v>1785</v>
          </cell>
          <cell r="J24">
            <v>79.545454545454547</v>
          </cell>
          <cell r="K24">
            <v>1380</v>
          </cell>
          <cell r="L24">
            <v>77.310924369747895</v>
          </cell>
          <cell r="M24">
            <v>405</v>
          </cell>
          <cell r="N24">
            <v>22.689075630252102</v>
          </cell>
          <cell r="O24">
            <v>153</v>
          </cell>
          <cell r="P24">
            <v>37.777777777777779</v>
          </cell>
          <cell r="Q24">
            <v>248</v>
          </cell>
          <cell r="R24">
            <v>61.23456790123457</v>
          </cell>
          <cell r="S24">
            <v>238</v>
          </cell>
          <cell r="T24">
            <v>58.76543209876543</v>
          </cell>
          <cell r="U24">
            <v>224</v>
          </cell>
          <cell r="V24">
            <v>55.308641975308639</v>
          </cell>
          <cell r="W24">
            <v>132</v>
          </cell>
          <cell r="X24">
            <v>32.592592592592595</v>
          </cell>
          <cell r="Y24">
            <v>30</v>
          </cell>
          <cell r="Z24">
            <v>1.3368983957219251</v>
          </cell>
          <cell r="AA24">
            <v>225</v>
          </cell>
          <cell r="AB24">
            <v>10.026737967914439</v>
          </cell>
          <cell r="AE24">
            <v>9784</v>
          </cell>
          <cell r="AF24">
            <v>76.954538304231562</v>
          </cell>
          <cell r="AG24">
            <v>9381</v>
          </cell>
          <cell r="AH24">
            <v>95.88103025347506</v>
          </cell>
          <cell r="AI24">
            <v>442</v>
          </cell>
          <cell r="AJ24">
            <v>4.5175797219950944</v>
          </cell>
          <cell r="AK24">
            <v>362</v>
          </cell>
          <cell r="AL24">
            <v>81.900452488687776</v>
          </cell>
          <cell r="AM24">
            <v>284</v>
          </cell>
          <cell r="AN24">
            <v>78.453038674033152</v>
          </cell>
          <cell r="AO24">
            <v>78</v>
          </cell>
          <cell r="AP24">
            <v>21.546961325966851</v>
          </cell>
          <cell r="AQ24">
            <v>67</v>
          </cell>
          <cell r="AR24">
            <v>85.897435897435898</v>
          </cell>
          <cell r="AS24">
            <v>40</v>
          </cell>
          <cell r="AT24">
            <v>51.282051282051285</v>
          </cell>
          <cell r="AU24">
            <v>42</v>
          </cell>
          <cell r="AV24">
            <v>53.846153846153847</v>
          </cell>
          <cell r="AW24">
            <v>46</v>
          </cell>
          <cell r="AX24">
            <v>58.974358974358971</v>
          </cell>
          <cell r="AY24">
            <v>17</v>
          </cell>
          <cell r="AZ24">
            <v>21.794871794871796</v>
          </cell>
          <cell r="BA24">
            <v>5</v>
          </cell>
          <cell r="BB24">
            <v>1.1312217194570136</v>
          </cell>
          <cell r="BC24">
            <v>37</v>
          </cell>
          <cell r="BD24">
            <v>8.3710407239819009</v>
          </cell>
          <cell r="BG24">
            <v>10986</v>
          </cell>
          <cell r="BH24">
            <v>81.432065821658881</v>
          </cell>
          <cell r="BI24">
            <v>10431</v>
          </cell>
          <cell r="BJ24">
            <v>94.948115783724745</v>
          </cell>
          <cell r="BK24">
            <v>624</v>
          </cell>
          <cell r="BL24">
            <v>5.6799563080283999</v>
          </cell>
          <cell r="BM24">
            <v>474</v>
          </cell>
          <cell r="BN24">
            <v>75.961538461538467</v>
          </cell>
          <cell r="BO24">
            <v>359</v>
          </cell>
          <cell r="BP24">
            <v>75.738396624472571</v>
          </cell>
          <cell r="BQ24">
            <v>115</v>
          </cell>
          <cell r="BR24">
            <v>24.261603375527425</v>
          </cell>
          <cell r="BS24">
            <v>23</v>
          </cell>
          <cell r="BT24">
            <v>20</v>
          </cell>
          <cell r="BU24">
            <v>61</v>
          </cell>
          <cell r="BV24">
            <v>53.043478260869563</v>
          </cell>
          <cell r="BW24">
            <v>109</v>
          </cell>
          <cell r="BX24">
            <v>94.782608695652172</v>
          </cell>
          <cell r="BY24">
            <v>96</v>
          </cell>
          <cell r="BZ24">
            <v>83.478260869565219</v>
          </cell>
          <cell r="CA24">
            <v>28</v>
          </cell>
          <cell r="CB24">
            <v>24.347826086956523</v>
          </cell>
          <cell r="CC24">
            <v>7</v>
          </cell>
          <cell r="CD24">
            <v>1.1217948717948718</v>
          </cell>
          <cell r="CE24">
            <v>75</v>
          </cell>
          <cell r="CF24">
            <v>12.01923076923077</v>
          </cell>
          <cell r="CI24">
            <v>11997</v>
          </cell>
          <cell r="CJ24">
            <v>84.426460239268124</v>
          </cell>
          <cell r="CK24">
            <v>11515</v>
          </cell>
          <cell r="CL24">
            <v>95.982328915562221</v>
          </cell>
          <cell r="CM24">
            <v>537</v>
          </cell>
          <cell r="CN24">
            <v>4.4761190297574389</v>
          </cell>
          <cell r="CO24">
            <v>428</v>
          </cell>
          <cell r="CP24">
            <v>79.702048417132218</v>
          </cell>
          <cell r="CQ24">
            <v>337</v>
          </cell>
          <cell r="CR24">
            <v>78.738317757009341</v>
          </cell>
          <cell r="CS24">
            <v>91</v>
          </cell>
          <cell r="CT24">
            <v>21.261682242990656</v>
          </cell>
          <cell r="CU24">
            <v>28</v>
          </cell>
          <cell r="CV24">
            <v>30.76923076923077</v>
          </cell>
          <cell r="CW24">
            <v>51</v>
          </cell>
          <cell r="CX24">
            <v>56.043956043956044</v>
          </cell>
          <cell r="CY24">
            <v>41</v>
          </cell>
          <cell r="CZ24">
            <v>45.054945054945058</v>
          </cell>
          <cell r="DA24">
            <v>39</v>
          </cell>
          <cell r="DB24">
            <v>42.857142857142854</v>
          </cell>
          <cell r="DC24">
            <v>41</v>
          </cell>
          <cell r="DD24">
            <v>45.054945054945058</v>
          </cell>
          <cell r="DE24">
            <v>5</v>
          </cell>
          <cell r="DF24">
            <v>0.93109869646182497</v>
          </cell>
          <cell r="DG24">
            <v>49</v>
          </cell>
          <cell r="DH24">
            <v>9.1247672253258845</v>
          </cell>
          <cell r="DK24">
            <v>10041</v>
          </cell>
          <cell r="DL24">
            <v>71.695822920385581</v>
          </cell>
          <cell r="DM24">
            <v>9445</v>
          </cell>
          <cell r="DN24">
            <v>94.064336221491885</v>
          </cell>
          <cell r="DO24">
            <v>641</v>
          </cell>
          <cell r="DP24">
            <v>6.3838263121203065</v>
          </cell>
          <cell r="DQ24">
            <v>521</v>
          </cell>
          <cell r="DR24">
            <v>81.279251170046805</v>
          </cell>
          <cell r="DS24">
            <v>400</v>
          </cell>
          <cell r="DT24">
            <v>76.775431861804222</v>
          </cell>
          <cell r="DU24">
            <v>121</v>
          </cell>
          <cell r="DV24">
            <v>23.224568138195778</v>
          </cell>
          <cell r="DW24">
            <v>35</v>
          </cell>
          <cell r="DX24">
            <v>28.925619834710744</v>
          </cell>
          <cell r="DY24">
            <v>96</v>
          </cell>
          <cell r="DZ24">
            <v>79.338842975206617</v>
          </cell>
          <cell r="EA24">
            <v>46</v>
          </cell>
          <cell r="EB24">
            <v>38.016528925619838</v>
          </cell>
          <cell r="EC24">
            <v>43</v>
          </cell>
          <cell r="ED24">
            <v>35.537190082644628</v>
          </cell>
          <cell r="EE24">
            <v>46</v>
          </cell>
          <cell r="EF24">
            <v>38.016528925619838</v>
          </cell>
          <cell r="EG24">
            <v>13</v>
          </cell>
          <cell r="EH24">
            <v>2.0280811232449296</v>
          </cell>
          <cell r="EI24">
            <v>64</v>
          </cell>
          <cell r="EJ24">
            <v>9.9843993759750393</v>
          </cell>
        </row>
        <row r="32">
          <cell r="AF32">
            <v>78.703703703703709</v>
          </cell>
          <cell r="AH32">
            <v>93.574660633484157</v>
          </cell>
          <cell r="AJ32">
            <v>6.4253393665158374</v>
          </cell>
          <cell r="AL32">
            <v>80.281690140845072</v>
          </cell>
          <cell r="AN32">
            <v>75.438596491228068</v>
          </cell>
          <cell r="AP32">
            <v>24.561403508771932</v>
          </cell>
          <cell r="AR32">
            <v>0</v>
          </cell>
          <cell r="AT32">
            <v>0</v>
          </cell>
          <cell r="AV32">
            <v>57.142857142857146</v>
          </cell>
          <cell r="AX32">
            <v>28.571428571428573</v>
          </cell>
          <cell r="AZ32">
            <v>14.285714285714286</v>
          </cell>
          <cell r="BB32">
            <v>0</v>
          </cell>
          <cell r="BD32">
            <v>19.718309859154928</v>
          </cell>
        </row>
        <row r="33">
          <cell r="C33">
            <v>50354</v>
          </cell>
          <cell r="D33">
            <v>57.431908389981295</v>
          </cell>
          <cell r="E33">
            <v>45244</v>
          </cell>
          <cell r="F33">
            <v>89.851848909719195</v>
          </cell>
          <cell r="G33">
            <v>5110</v>
          </cell>
          <cell r="H33">
            <v>10.148151090280813</v>
          </cell>
          <cell r="I33">
            <v>2742</v>
          </cell>
          <cell r="J33">
            <v>53.659491193737772</v>
          </cell>
          <cell r="K33">
            <v>2510</v>
          </cell>
          <cell r="L33">
            <v>91.539022611232681</v>
          </cell>
          <cell r="M33">
            <v>232</v>
          </cell>
          <cell r="N33">
            <v>8.4609773887673239</v>
          </cell>
          <cell r="O33">
            <v>67</v>
          </cell>
          <cell r="P33">
            <v>28.879310344827587</v>
          </cell>
          <cell r="Q33">
            <v>99</v>
          </cell>
          <cell r="R33">
            <v>42.672413793103445</v>
          </cell>
          <cell r="S33">
            <v>119</v>
          </cell>
          <cell r="T33">
            <v>51.293103448275865</v>
          </cell>
          <cell r="U33">
            <v>115</v>
          </cell>
          <cell r="V33">
            <v>49.568965517241381</v>
          </cell>
          <cell r="W33">
            <v>84</v>
          </cell>
          <cell r="X33">
            <v>36.206896551724135</v>
          </cell>
          <cell r="Y33">
            <v>1916</v>
          </cell>
          <cell r="Z33">
            <v>37.495107632093934</v>
          </cell>
          <cell r="AA33">
            <v>452</v>
          </cell>
          <cell r="AB33">
            <v>8.8454011741682983</v>
          </cell>
          <cell r="AE33">
            <v>13056</v>
          </cell>
          <cell r="AF33">
            <v>63.421742932089771</v>
          </cell>
          <cell r="AG33">
            <v>11843</v>
          </cell>
          <cell r="AH33">
            <v>90.709252450980387</v>
          </cell>
          <cell r="AI33">
            <v>1213</v>
          </cell>
          <cell r="AJ33">
            <v>9.2907475490196081</v>
          </cell>
          <cell r="AK33">
            <v>583</v>
          </cell>
          <cell r="AL33">
            <v>48.062654575432809</v>
          </cell>
          <cell r="AM33">
            <v>528</v>
          </cell>
          <cell r="AN33">
            <v>90.566037735849051</v>
          </cell>
          <cell r="AO33">
            <v>55</v>
          </cell>
          <cell r="AP33">
            <v>9.433962264150944</v>
          </cell>
          <cell r="AQ33">
            <v>22</v>
          </cell>
          <cell r="AR33">
            <v>40</v>
          </cell>
          <cell r="AS33">
            <v>11</v>
          </cell>
          <cell r="AT33">
            <v>20</v>
          </cell>
          <cell r="AU33">
            <v>27</v>
          </cell>
          <cell r="AV33">
            <v>49.090909090909093</v>
          </cell>
          <cell r="AW33">
            <v>17</v>
          </cell>
          <cell r="AX33">
            <v>30.90909090909091</v>
          </cell>
          <cell r="AY33">
            <v>10</v>
          </cell>
          <cell r="AZ33">
            <v>18.181818181818183</v>
          </cell>
          <cell r="BA33">
            <v>535</v>
          </cell>
          <cell r="BB33">
            <v>44.105523495465789</v>
          </cell>
          <cell r="BC33">
            <v>95</v>
          </cell>
          <cell r="BD33">
            <v>7.8318219291014017</v>
          </cell>
          <cell r="BG33">
            <v>13326</v>
          </cell>
          <cell r="BH33">
            <v>64.249554023431855</v>
          </cell>
          <cell r="BI33">
            <v>11812</v>
          </cell>
          <cell r="BJ33">
            <v>88.638751313222272</v>
          </cell>
          <cell r="BK33">
            <v>1514</v>
          </cell>
          <cell r="BL33">
            <v>11.361248686777728</v>
          </cell>
          <cell r="BM33">
            <v>783</v>
          </cell>
          <cell r="BN33">
            <v>51.717305151915454</v>
          </cell>
          <cell r="BO33">
            <v>705</v>
          </cell>
          <cell r="BP33">
            <v>90.038314176245208</v>
          </cell>
          <cell r="BQ33">
            <v>78</v>
          </cell>
          <cell r="BR33">
            <v>9.9616858237547898</v>
          </cell>
          <cell r="BS33">
            <v>15</v>
          </cell>
          <cell r="BT33">
            <v>19.23076923076923</v>
          </cell>
          <cell r="BU33">
            <v>34</v>
          </cell>
          <cell r="BV33">
            <v>43.589743589743591</v>
          </cell>
          <cell r="BW33">
            <v>42</v>
          </cell>
          <cell r="BX33">
            <v>53.846153846153847</v>
          </cell>
          <cell r="BY33">
            <v>54</v>
          </cell>
          <cell r="BZ33">
            <v>69.230769230769226</v>
          </cell>
          <cell r="CA33">
            <v>20</v>
          </cell>
          <cell r="CB33">
            <v>25.641025641025642</v>
          </cell>
          <cell r="CC33">
            <v>559</v>
          </cell>
          <cell r="CD33">
            <v>36.922060766182298</v>
          </cell>
          <cell r="CE33">
            <v>172</v>
          </cell>
          <cell r="CF33">
            <v>11.360634081902246</v>
          </cell>
          <cell r="CI33">
            <v>11839</v>
          </cell>
          <cell r="CJ33">
            <v>52.892820444087029</v>
          </cell>
          <cell r="CK33">
            <v>10812</v>
          </cell>
          <cell r="CL33">
            <v>91.325280851423258</v>
          </cell>
          <cell r="CM33">
            <v>1027</v>
          </cell>
          <cell r="CN33">
            <v>8.6747191485767381</v>
          </cell>
          <cell r="CO33">
            <v>547</v>
          </cell>
          <cell r="CP33">
            <v>53.261927945472252</v>
          </cell>
          <cell r="CQ33">
            <v>501</v>
          </cell>
          <cell r="CR33">
            <v>91.590493601462526</v>
          </cell>
          <cell r="CS33">
            <v>46</v>
          </cell>
          <cell r="CT33">
            <v>8.4095063985374772</v>
          </cell>
          <cell r="CU33">
            <v>17</v>
          </cell>
          <cell r="CV33">
            <v>36.956521739130437</v>
          </cell>
          <cell r="CW33">
            <v>25</v>
          </cell>
          <cell r="CX33">
            <v>54.347826086956523</v>
          </cell>
          <cell r="CY33">
            <v>29</v>
          </cell>
          <cell r="CZ33">
            <v>63.043478260869563</v>
          </cell>
          <cell r="DA33">
            <v>21</v>
          </cell>
          <cell r="DB33">
            <v>45.652173913043477</v>
          </cell>
          <cell r="DC33">
            <v>19</v>
          </cell>
          <cell r="DD33">
            <v>41.304347826086953</v>
          </cell>
          <cell r="DE33">
            <v>377</v>
          </cell>
          <cell r="DF33">
            <v>36.708860759493668</v>
          </cell>
          <cell r="DG33">
            <v>103</v>
          </cell>
          <cell r="DH33">
            <v>10.029211295034079</v>
          </cell>
          <cell r="DK33">
            <v>12133</v>
          </cell>
          <cell r="DL33">
            <v>50.62588667278645</v>
          </cell>
          <cell r="DM33">
            <v>10777</v>
          </cell>
          <cell r="DN33">
            <v>88.823868787604056</v>
          </cell>
          <cell r="DO33">
            <v>1356</v>
          </cell>
          <cell r="DP33">
            <v>11.176131212395944</v>
          </cell>
          <cell r="DQ33">
            <v>829</v>
          </cell>
          <cell r="DR33">
            <v>61.135693215339231</v>
          </cell>
          <cell r="DS33">
            <v>776</v>
          </cell>
          <cell r="DT33">
            <v>93.606755126658626</v>
          </cell>
          <cell r="DU33">
            <v>53</v>
          </cell>
          <cell r="DV33">
            <v>6.3932448733413754</v>
          </cell>
          <cell r="DW33">
            <v>13</v>
          </cell>
          <cell r="DX33">
            <v>24.528301886792452</v>
          </cell>
          <cell r="DY33">
            <v>29</v>
          </cell>
          <cell r="DZ33">
            <v>54.716981132075475</v>
          </cell>
          <cell r="EA33">
            <v>21</v>
          </cell>
          <cell r="EB33">
            <v>39.622641509433961</v>
          </cell>
          <cell r="EC33">
            <v>23</v>
          </cell>
          <cell r="ED33">
            <v>43.39622641509434</v>
          </cell>
          <cell r="EE33">
            <v>35</v>
          </cell>
          <cell r="EF33">
            <v>66.037735849056602</v>
          </cell>
          <cell r="EG33">
            <v>445</v>
          </cell>
          <cell r="EH33">
            <v>32.817109144542776</v>
          </cell>
          <cell r="EI33">
            <v>82</v>
          </cell>
          <cell r="EJ33">
            <v>6.0471976401179939</v>
          </cell>
        </row>
        <row r="42">
          <cell r="C42">
            <v>83827</v>
          </cell>
          <cell r="D42">
            <v>55.626559430907257</v>
          </cell>
          <cell r="E42">
            <v>73582</v>
          </cell>
          <cell r="F42">
            <v>87.778400753933695</v>
          </cell>
          <cell r="G42">
            <v>10245</v>
          </cell>
          <cell r="H42">
            <v>12.221599246066303</v>
          </cell>
          <cell r="I42">
            <v>9416</v>
          </cell>
          <cell r="J42">
            <v>91.908247925817477</v>
          </cell>
          <cell r="K42">
            <v>8427</v>
          </cell>
          <cell r="L42">
            <v>89.496601529311803</v>
          </cell>
          <cell r="M42">
            <v>989</v>
          </cell>
          <cell r="N42">
            <v>10.50339847068819</v>
          </cell>
          <cell r="O42">
            <v>200</v>
          </cell>
          <cell r="P42">
            <v>20.222446916076844</v>
          </cell>
          <cell r="Q42">
            <v>428</v>
          </cell>
          <cell r="R42">
            <v>43.27603640040445</v>
          </cell>
          <cell r="S42">
            <v>407</v>
          </cell>
          <cell r="T42">
            <v>41.152679474216377</v>
          </cell>
          <cell r="U42">
            <v>402</v>
          </cell>
          <cell r="V42">
            <v>40.647118301314457</v>
          </cell>
          <cell r="W42">
            <v>228</v>
          </cell>
          <cell r="X42">
            <v>23.053589484327603</v>
          </cell>
          <cell r="Y42">
            <v>238</v>
          </cell>
          <cell r="Z42">
            <v>2.3230844314299657</v>
          </cell>
          <cell r="AA42">
            <v>591</v>
          </cell>
          <cell r="AB42">
            <v>5.7686676427525621</v>
          </cell>
          <cell r="AE42">
            <v>17973</v>
          </cell>
          <cell r="AF42">
            <v>61.006075829062148</v>
          </cell>
          <cell r="AG42">
            <v>15905</v>
          </cell>
          <cell r="AH42">
            <v>88.493851888944533</v>
          </cell>
          <cell r="AI42">
            <v>2068</v>
          </cell>
          <cell r="AJ42">
            <v>11.506148111055472</v>
          </cell>
          <cell r="AK42">
            <v>1881</v>
          </cell>
          <cell r="AL42">
            <v>90.957446808510639</v>
          </cell>
          <cell r="AM42">
            <v>1666</v>
          </cell>
          <cell r="AN42">
            <v>88.569909622541203</v>
          </cell>
          <cell r="AO42">
            <v>215</v>
          </cell>
          <cell r="AP42">
            <v>11.430090377458798</v>
          </cell>
          <cell r="AQ42">
            <v>77</v>
          </cell>
          <cell r="AR42">
            <v>35.813953488372093</v>
          </cell>
          <cell r="AS42">
            <v>65</v>
          </cell>
          <cell r="AT42">
            <v>30.232558139534884</v>
          </cell>
          <cell r="AU42">
            <v>56</v>
          </cell>
          <cell r="AV42">
            <v>26.046511627906977</v>
          </cell>
          <cell r="AW42">
            <v>50</v>
          </cell>
          <cell r="AX42">
            <v>23.255813953488371</v>
          </cell>
          <cell r="AY42">
            <v>33</v>
          </cell>
          <cell r="AZ42">
            <v>15.348837209302326</v>
          </cell>
          <cell r="BA42">
            <v>66</v>
          </cell>
          <cell r="BB42">
            <v>3.1914893617021276</v>
          </cell>
          <cell r="BC42">
            <v>121</v>
          </cell>
          <cell r="BD42">
            <v>5.8510638297872344</v>
          </cell>
          <cell r="BG42">
            <v>20202</v>
          </cell>
          <cell r="BH42">
            <v>56.208786622520243</v>
          </cell>
          <cell r="BI42">
            <v>17542</v>
          </cell>
          <cell r="BJ42">
            <v>86.832986832986833</v>
          </cell>
          <cell r="BK42">
            <v>2660</v>
          </cell>
          <cell r="BL42">
            <v>13.167013167013167</v>
          </cell>
          <cell r="BM42">
            <v>2416</v>
          </cell>
          <cell r="BN42">
            <v>90.827067669172934</v>
          </cell>
          <cell r="BO42">
            <v>2164</v>
          </cell>
          <cell r="BP42">
            <v>89.569536423841058</v>
          </cell>
          <cell r="BQ42">
            <v>252</v>
          </cell>
          <cell r="BR42">
            <v>10.430463576158941</v>
          </cell>
          <cell r="BS42">
            <v>30</v>
          </cell>
          <cell r="BT42">
            <v>11.904761904761905</v>
          </cell>
          <cell r="BU42">
            <v>118</v>
          </cell>
          <cell r="BV42">
            <v>46.825396825396822</v>
          </cell>
          <cell r="BW42">
            <v>102</v>
          </cell>
          <cell r="BX42">
            <v>40.476190476190474</v>
          </cell>
          <cell r="BY42">
            <v>112</v>
          </cell>
          <cell r="BZ42">
            <v>44.444444444444443</v>
          </cell>
          <cell r="CA42">
            <v>32</v>
          </cell>
          <cell r="CB42">
            <v>12.698412698412698</v>
          </cell>
          <cell r="CC42">
            <v>79</v>
          </cell>
          <cell r="CD42">
            <v>2.969924812030075</v>
          </cell>
          <cell r="CE42">
            <v>165</v>
          </cell>
          <cell r="CF42">
            <v>6.2030075187969924</v>
          </cell>
          <cell r="CI42">
            <v>21794</v>
          </cell>
          <cell r="CJ42">
            <v>53.953557459028566</v>
          </cell>
          <cell r="CK42">
            <v>19355</v>
          </cell>
          <cell r="CL42">
            <v>88.808846471505916</v>
          </cell>
          <cell r="CM42">
            <v>2439</v>
          </cell>
          <cell r="CN42">
            <v>11.19115352849408</v>
          </cell>
          <cell r="CO42">
            <v>2238</v>
          </cell>
          <cell r="CP42">
            <v>91.758917589175894</v>
          </cell>
          <cell r="CQ42">
            <v>2008</v>
          </cell>
          <cell r="CR42">
            <v>89.722966934763178</v>
          </cell>
          <cell r="CS42">
            <v>230</v>
          </cell>
          <cell r="CT42">
            <v>10.277033065236818</v>
          </cell>
          <cell r="CU42">
            <v>38</v>
          </cell>
          <cell r="CV42">
            <v>16.521739130434781</v>
          </cell>
          <cell r="CW42">
            <v>86</v>
          </cell>
          <cell r="CX42">
            <v>37.391304347826086</v>
          </cell>
          <cell r="CY42">
            <v>118</v>
          </cell>
          <cell r="CZ42">
            <v>51.304347826086953</v>
          </cell>
          <cell r="DA42">
            <v>108</v>
          </cell>
          <cell r="DB42">
            <v>46.956521739130437</v>
          </cell>
          <cell r="DC42">
            <v>69</v>
          </cell>
          <cell r="DD42">
            <v>30</v>
          </cell>
          <cell r="DE42">
            <v>39</v>
          </cell>
          <cell r="DF42">
            <v>1.5990159901599017</v>
          </cell>
          <cell r="DG42">
            <v>162</v>
          </cell>
          <cell r="DH42">
            <v>6.6420664206642064</v>
          </cell>
          <cell r="DK42">
            <v>23858</v>
          </cell>
          <cell r="DL42">
            <v>53.1358574610245</v>
          </cell>
          <cell r="DM42">
            <v>20780</v>
          </cell>
          <cell r="DN42">
            <v>87.098667113756392</v>
          </cell>
          <cell r="DO42">
            <v>3078</v>
          </cell>
          <cell r="DP42">
            <v>12.901332886243608</v>
          </cell>
          <cell r="DQ42">
            <v>2881</v>
          </cell>
          <cell r="DR42">
            <v>93.599740090968155</v>
          </cell>
          <cell r="DS42">
            <v>2589</v>
          </cell>
          <cell r="DT42">
            <v>89.864630336688649</v>
          </cell>
          <cell r="DU42">
            <v>292</v>
          </cell>
          <cell r="DV42">
            <v>10.13536966331135</v>
          </cell>
          <cell r="DW42">
            <v>55</v>
          </cell>
          <cell r="DX42">
            <v>18.835616438356166</v>
          </cell>
          <cell r="DY42">
            <v>159</v>
          </cell>
          <cell r="DZ42">
            <v>54.452054794520549</v>
          </cell>
          <cell r="EA42">
            <v>131</v>
          </cell>
          <cell r="EB42">
            <v>44.863013698630134</v>
          </cell>
          <cell r="EC42">
            <v>132</v>
          </cell>
          <cell r="ED42">
            <v>45.205479452054796</v>
          </cell>
          <cell r="EE42">
            <v>94</v>
          </cell>
          <cell r="EF42">
            <v>32.19178082191781</v>
          </cell>
          <cell r="EG42">
            <v>54</v>
          </cell>
          <cell r="EH42">
            <v>1.7543859649122806</v>
          </cell>
          <cell r="EI42">
            <v>143</v>
          </cell>
          <cell r="EJ42">
            <v>4.6458739441195585</v>
          </cell>
        </row>
        <row r="51">
          <cell r="C51">
            <v>80238</v>
          </cell>
          <cell r="D51">
            <v>83.185253532662216</v>
          </cell>
          <cell r="E51">
            <v>76704</v>
          </cell>
          <cell r="F51">
            <v>95.595603080834522</v>
          </cell>
          <cell r="G51">
            <v>3492</v>
          </cell>
          <cell r="H51">
            <v>4.3520526433859272</v>
          </cell>
          <cell r="I51">
            <v>2524</v>
          </cell>
          <cell r="J51">
            <v>72.279495990836196</v>
          </cell>
          <cell r="K51">
            <v>2216</v>
          </cell>
          <cell r="L51">
            <v>87.797147385103017</v>
          </cell>
          <cell r="M51">
            <v>228</v>
          </cell>
          <cell r="N51">
            <v>9.0332805071315381</v>
          </cell>
          <cell r="O51">
            <v>93</v>
          </cell>
          <cell r="P51">
            <v>40.789473684210527</v>
          </cell>
          <cell r="Q51">
            <v>99</v>
          </cell>
          <cell r="R51">
            <v>43.421052631578945</v>
          </cell>
          <cell r="S51">
            <v>91</v>
          </cell>
          <cell r="T51">
            <v>39.912280701754383</v>
          </cell>
          <cell r="U51">
            <v>115</v>
          </cell>
          <cell r="V51">
            <v>50.438596491228068</v>
          </cell>
          <cell r="W51">
            <v>48</v>
          </cell>
          <cell r="X51">
            <v>21.05263157894737</v>
          </cell>
          <cell r="Y51">
            <v>99</v>
          </cell>
          <cell r="Z51">
            <v>2.8350515463917527</v>
          </cell>
          <cell r="AA51">
            <v>868</v>
          </cell>
          <cell r="AB51">
            <v>24.856815578465064</v>
          </cell>
          <cell r="AE51">
            <v>19371</v>
          </cell>
          <cell r="AF51">
            <v>84.793171372291525</v>
          </cell>
          <cell r="AG51">
            <v>18713</v>
          </cell>
          <cell r="AH51">
            <v>96.603169686644989</v>
          </cell>
          <cell r="AI51">
            <v>638</v>
          </cell>
          <cell r="AJ51">
            <v>3.2935831913685405</v>
          </cell>
          <cell r="AK51">
            <v>443</v>
          </cell>
          <cell r="AL51">
            <v>69.435736677115983</v>
          </cell>
          <cell r="AM51">
            <v>396</v>
          </cell>
          <cell r="AN51">
            <v>89.390519187358919</v>
          </cell>
          <cell r="AO51">
            <v>47</v>
          </cell>
          <cell r="AP51">
            <v>10.609480812641083</v>
          </cell>
          <cell r="AQ51">
            <v>20</v>
          </cell>
          <cell r="AR51">
            <v>42.553191489361701</v>
          </cell>
          <cell r="AS51">
            <v>18</v>
          </cell>
          <cell r="AT51">
            <v>38.297872340425535</v>
          </cell>
          <cell r="AU51">
            <v>16</v>
          </cell>
          <cell r="AV51">
            <v>34.042553191489361</v>
          </cell>
          <cell r="AW51">
            <v>19</v>
          </cell>
          <cell r="AX51">
            <v>40.425531914893618</v>
          </cell>
          <cell r="AY51">
            <v>12</v>
          </cell>
          <cell r="AZ51">
            <v>25.531914893617021</v>
          </cell>
          <cell r="BA51">
            <v>33</v>
          </cell>
          <cell r="BB51">
            <v>5.1724137931034484</v>
          </cell>
          <cell r="BC51">
            <v>162</v>
          </cell>
          <cell r="BD51">
            <v>25.391849529780565</v>
          </cell>
          <cell r="BG51">
            <v>20053</v>
          </cell>
          <cell r="BH51">
            <v>83.914298865966444</v>
          </cell>
          <cell r="BI51">
            <v>19084</v>
          </cell>
          <cell r="BJ51">
            <v>95.16780531591283</v>
          </cell>
          <cell r="BK51">
            <v>947</v>
          </cell>
          <cell r="BL51">
            <v>4.7224854136538177</v>
          </cell>
          <cell r="BM51">
            <v>600</v>
          </cell>
          <cell r="BN51">
            <v>63.357972544878564</v>
          </cell>
          <cell r="BO51">
            <v>525</v>
          </cell>
          <cell r="BP51">
            <v>87.5</v>
          </cell>
          <cell r="BQ51">
            <v>75</v>
          </cell>
          <cell r="BR51">
            <v>12.5</v>
          </cell>
          <cell r="BS51">
            <v>23</v>
          </cell>
          <cell r="BT51">
            <v>30.666666666666668</v>
          </cell>
          <cell r="BU51">
            <v>28</v>
          </cell>
          <cell r="BV51">
            <v>37.333333333333336</v>
          </cell>
          <cell r="BW51">
            <v>34</v>
          </cell>
          <cell r="BX51">
            <v>45.333333333333336</v>
          </cell>
          <cell r="BY51">
            <v>45</v>
          </cell>
          <cell r="BZ51">
            <v>60</v>
          </cell>
          <cell r="CA51">
            <v>13</v>
          </cell>
          <cell r="CB51">
            <v>17.333333333333332</v>
          </cell>
          <cell r="CC51">
            <v>54</v>
          </cell>
          <cell r="CD51">
            <v>5.7022175290390704</v>
          </cell>
          <cell r="CE51">
            <v>293</v>
          </cell>
          <cell r="CF51">
            <v>30.939809926082365</v>
          </cell>
          <cell r="CI51">
            <v>19048</v>
          </cell>
          <cell r="CJ51">
            <v>81.038077004892571</v>
          </cell>
          <cell r="CK51">
            <v>18272</v>
          </cell>
          <cell r="CL51">
            <v>95.926081478370435</v>
          </cell>
          <cell r="CM51">
            <v>776</v>
          </cell>
          <cell r="CN51">
            <v>4.073918521629567</v>
          </cell>
          <cell r="CO51">
            <v>596</v>
          </cell>
          <cell r="CP51">
            <v>76.80412371134021</v>
          </cell>
          <cell r="CQ51">
            <v>536</v>
          </cell>
          <cell r="CR51">
            <v>89.932885906040269</v>
          </cell>
          <cell r="CS51">
            <v>59</v>
          </cell>
          <cell r="CT51">
            <v>9.8993288590604021</v>
          </cell>
          <cell r="CU51">
            <v>28</v>
          </cell>
          <cell r="CV51">
            <v>47.457627118644069</v>
          </cell>
          <cell r="CW51">
            <v>23</v>
          </cell>
          <cell r="CX51">
            <v>38.983050847457626</v>
          </cell>
          <cell r="CY51">
            <v>22</v>
          </cell>
          <cell r="CZ51">
            <v>37.288135593220339</v>
          </cell>
          <cell r="DA51">
            <v>24</v>
          </cell>
          <cell r="DB51">
            <v>40.677966101694913</v>
          </cell>
          <cell r="DC51">
            <v>13</v>
          </cell>
          <cell r="DD51">
            <v>22.033898305084747</v>
          </cell>
          <cell r="DE51">
            <v>9</v>
          </cell>
          <cell r="DF51">
            <v>1.1597938144329898</v>
          </cell>
          <cell r="DG51">
            <v>170</v>
          </cell>
          <cell r="DH51">
            <v>21.907216494845361</v>
          </cell>
          <cell r="DK51">
            <v>21766</v>
          </cell>
          <cell r="DL51">
            <v>83.044639450591376</v>
          </cell>
          <cell r="DM51">
            <v>20635</v>
          </cell>
          <cell r="DN51">
            <v>94.803822475420375</v>
          </cell>
          <cell r="DO51">
            <v>1131</v>
          </cell>
          <cell r="DP51">
            <v>5.1961775245796193</v>
          </cell>
          <cell r="DQ51">
            <v>885</v>
          </cell>
          <cell r="DR51">
            <v>78.249336870026525</v>
          </cell>
          <cell r="DS51">
            <v>759</v>
          </cell>
          <cell r="DT51">
            <v>85.762711864406782</v>
          </cell>
          <cell r="DU51">
            <v>47</v>
          </cell>
          <cell r="DV51">
            <v>5.3107344632768365</v>
          </cell>
          <cell r="DW51">
            <v>22</v>
          </cell>
          <cell r="DX51">
            <v>46.808510638297875</v>
          </cell>
          <cell r="DY51">
            <v>30</v>
          </cell>
          <cell r="DZ51">
            <v>63.829787234042556</v>
          </cell>
          <cell r="EA51">
            <v>19</v>
          </cell>
          <cell r="EB51">
            <v>40.425531914893618</v>
          </cell>
          <cell r="EC51">
            <v>27</v>
          </cell>
          <cell r="ED51">
            <v>57.446808510638299</v>
          </cell>
          <cell r="EE51">
            <v>10</v>
          </cell>
          <cell r="EF51">
            <v>21.276595744680851</v>
          </cell>
          <cell r="EG51">
            <v>3</v>
          </cell>
          <cell r="EH51">
            <v>0.26525198938992045</v>
          </cell>
          <cell r="EI51">
            <v>243</v>
          </cell>
          <cell r="EJ51">
            <v>21.485411140583555</v>
          </cell>
        </row>
        <row r="56">
          <cell r="C56">
            <v>62538</v>
          </cell>
          <cell r="D56">
            <v>39.478817491430412</v>
          </cell>
          <cell r="E56">
            <v>56002</v>
          </cell>
          <cell r="F56">
            <v>89.548754357350731</v>
          </cell>
          <cell r="G56">
            <v>6536</v>
          </cell>
          <cell r="H56">
            <v>10.451245642649269</v>
          </cell>
          <cell r="I56">
            <v>4529</v>
          </cell>
          <cell r="J56">
            <v>69.29314565483476</v>
          </cell>
          <cell r="K56">
            <v>4299</v>
          </cell>
          <cell r="L56">
            <v>94.921616250827995</v>
          </cell>
          <cell r="M56">
            <v>230</v>
          </cell>
          <cell r="N56">
            <v>5.0783837491720023</v>
          </cell>
          <cell r="O56">
            <v>116</v>
          </cell>
          <cell r="P56">
            <v>50.434782608695649</v>
          </cell>
          <cell r="Q56">
            <v>126</v>
          </cell>
          <cell r="R56">
            <v>54.782608695652172</v>
          </cell>
          <cell r="S56">
            <v>132</v>
          </cell>
          <cell r="T56">
            <v>57.391304347826086</v>
          </cell>
          <cell r="U56">
            <v>166</v>
          </cell>
          <cell r="V56">
            <v>72.173913043478265</v>
          </cell>
          <cell r="W56">
            <v>116</v>
          </cell>
          <cell r="X56">
            <v>50.434782608695649</v>
          </cell>
          <cell r="Y56">
            <v>1505</v>
          </cell>
          <cell r="Z56">
            <v>23.026315789473685</v>
          </cell>
          <cell r="AA56">
            <v>502</v>
          </cell>
          <cell r="AB56">
            <v>7.6805385556915544</v>
          </cell>
          <cell r="AE56">
            <v>16737</v>
          </cell>
          <cell r="AF56">
            <v>49.319306930693067</v>
          </cell>
          <cell r="AG56">
            <v>15219</v>
          </cell>
          <cell r="AH56">
            <v>90.93027424269583</v>
          </cell>
          <cell r="AI56">
            <v>1518</v>
          </cell>
          <cell r="AJ56">
            <v>9.0697257573041767</v>
          </cell>
          <cell r="AK56">
            <v>1075</v>
          </cell>
          <cell r="AL56">
            <v>70.816864295125171</v>
          </cell>
          <cell r="AM56">
            <v>1029</v>
          </cell>
          <cell r="AN56">
            <v>95.720930232558146</v>
          </cell>
          <cell r="AO56">
            <v>46</v>
          </cell>
          <cell r="AP56">
            <v>4.2790697674418601</v>
          </cell>
          <cell r="AQ56">
            <v>35</v>
          </cell>
          <cell r="AR56">
            <v>76.086956521739125</v>
          </cell>
          <cell r="AS56">
            <v>19</v>
          </cell>
          <cell r="AT56">
            <v>41.304347826086953</v>
          </cell>
          <cell r="AU56">
            <v>22</v>
          </cell>
          <cell r="AV56">
            <v>47.826086956521742</v>
          </cell>
          <cell r="AW56">
            <v>24</v>
          </cell>
          <cell r="AX56">
            <v>52.173913043478258</v>
          </cell>
          <cell r="AY56">
            <v>13</v>
          </cell>
          <cell r="AZ56">
            <v>28.260869565217391</v>
          </cell>
          <cell r="BA56">
            <v>346</v>
          </cell>
          <cell r="BB56">
            <v>22.793148880105402</v>
          </cell>
          <cell r="BC56">
            <v>97</v>
          </cell>
          <cell r="BD56">
            <v>6.3899868247694336</v>
          </cell>
          <cell r="BG56">
            <v>15804</v>
          </cell>
          <cell r="BH56">
            <v>43.465346534653463</v>
          </cell>
          <cell r="BI56">
            <v>13927</v>
          </cell>
          <cell r="BJ56">
            <v>88.123259934193868</v>
          </cell>
          <cell r="BK56">
            <v>1877</v>
          </cell>
          <cell r="BL56">
            <v>11.876740065806125</v>
          </cell>
          <cell r="BM56">
            <v>1219</v>
          </cell>
          <cell r="BN56">
            <v>64.944059669685672</v>
          </cell>
          <cell r="BO56">
            <v>1150</v>
          </cell>
          <cell r="BP56">
            <v>94.339622641509436</v>
          </cell>
          <cell r="BQ56">
            <v>69</v>
          </cell>
          <cell r="BR56">
            <v>5.6603773584905657</v>
          </cell>
          <cell r="BS56">
            <v>30</v>
          </cell>
          <cell r="BT56">
            <v>43.478260869565219</v>
          </cell>
          <cell r="BU56">
            <v>35</v>
          </cell>
          <cell r="BV56">
            <v>50.724637681159422</v>
          </cell>
          <cell r="BW56">
            <v>41</v>
          </cell>
          <cell r="BX56">
            <v>59.420289855072461</v>
          </cell>
          <cell r="BY56">
            <v>62</v>
          </cell>
          <cell r="BZ56">
            <v>89.85507246376811</v>
          </cell>
          <cell r="CA56">
            <v>31</v>
          </cell>
          <cell r="CB56">
            <v>44.927536231884055</v>
          </cell>
          <cell r="CC56">
            <v>481</v>
          </cell>
          <cell r="CD56">
            <v>25.625998934469898</v>
          </cell>
          <cell r="CE56">
            <v>177</v>
          </cell>
          <cell r="CF56">
            <v>9.4299413958444323</v>
          </cell>
          <cell r="CI56">
            <v>15200</v>
          </cell>
          <cell r="CJ56">
            <v>35.495773200691232</v>
          </cell>
          <cell r="CK56">
            <v>13804</v>
          </cell>
          <cell r="CL56">
            <v>90.815789473684205</v>
          </cell>
          <cell r="CM56">
            <v>1396</v>
          </cell>
          <cell r="CN56">
            <v>9.1842105263157894</v>
          </cell>
          <cell r="CO56">
            <v>954</v>
          </cell>
          <cell r="CP56">
            <v>68.338108882521496</v>
          </cell>
          <cell r="CQ56">
            <v>894</v>
          </cell>
          <cell r="CR56">
            <v>93.710691823899367</v>
          </cell>
          <cell r="CS56">
            <v>60</v>
          </cell>
          <cell r="CT56">
            <v>6.2893081761006293</v>
          </cell>
          <cell r="CU56">
            <v>25</v>
          </cell>
          <cell r="CV56">
            <v>41.666666666666664</v>
          </cell>
          <cell r="CW56">
            <v>29</v>
          </cell>
          <cell r="CX56">
            <v>48.333333333333336</v>
          </cell>
          <cell r="CY56">
            <v>39</v>
          </cell>
          <cell r="CZ56">
            <v>65</v>
          </cell>
          <cell r="DA56">
            <v>43</v>
          </cell>
          <cell r="DB56">
            <v>71.666666666666671</v>
          </cell>
          <cell r="DC56">
            <v>35</v>
          </cell>
          <cell r="DD56">
            <v>58.333333333333336</v>
          </cell>
          <cell r="DE56">
            <v>307</v>
          </cell>
          <cell r="DF56">
            <v>21.991404011461317</v>
          </cell>
          <cell r="DG56">
            <v>135</v>
          </cell>
          <cell r="DH56">
            <v>9.6704871060171929</v>
          </cell>
          <cell r="DK56">
            <v>14797</v>
          </cell>
          <cell r="DL56">
            <v>32.67095007838202</v>
          </cell>
          <cell r="DM56">
            <v>13052</v>
          </cell>
          <cell r="DN56">
            <v>88.207069000473069</v>
          </cell>
          <cell r="DO56">
            <v>1745</v>
          </cell>
          <cell r="DP56">
            <v>11.792930999526931</v>
          </cell>
          <cell r="DQ56">
            <v>1281</v>
          </cell>
          <cell r="DR56">
            <v>73.409742120343836</v>
          </cell>
          <cell r="DS56">
            <v>1226</v>
          </cell>
          <cell r="DT56">
            <v>95.706479313036695</v>
          </cell>
          <cell r="DU56">
            <v>55</v>
          </cell>
          <cell r="DV56">
            <v>4.2935206869633102</v>
          </cell>
          <cell r="DW56">
            <v>26</v>
          </cell>
          <cell r="DX56">
            <v>47.272727272727273</v>
          </cell>
          <cell r="DY56">
            <v>43</v>
          </cell>
          <cell r="DZ56">
            <v>78.181818181818187</v>
          </cell>
          <cell r="EA56">
            <v>30</v>
          </cell>
          <cell r="EB56">
            <v>54.545454545454547</v>
          </cell>
          <cell r="EC56">
            <v>37</v>
          </cell>
          <cell r="ED56">
            <v>67.272727272727266</v>
          </cell>
          <cell r="EE56">
            <v>37</v>
          </cell>
          <cell r="EF56">
            <v>67.272727272727266</v>
          </cell>
          <cell r="EG56">
            <v>371</v>
          </cell>
          <cell r="EH56">
            <v>21.260744985673352</v>
          </cell>
          <cell r="EI56">
            <v>93</v>
          </cell>
          <cell r="EJ56">
            <v>5.329512893982808</v>
          </cell>
        </row>
        <row r="64">
          <cell r="C64">
            <v>87810</v>
          </cell>
          <cell r="D64">
            <v>83.958809412259654</v>
          </cell>
          <cell r="E64">
            <v>82206</v>
          </cell>
          <cell r="F64">
            <v>93.618038947728053</v>
          </cell>
          <cell r="G64">
            <v>5604</v>
          </cell>
          <cell r="H64">
            <v>6.3819610522719508</v>
          </cell>
          <cell r="I64">
            <v>4970</v>
          </cell>
          <cell r="J64">
            <v>88.686652391149181</v>
          </cell>
          <cell r="K64">
            <v>3820</v>
          </cell>
          <cell r="L64">
            <v>76.861167002012067</v>
          </cell>
          <cell r="M64">
            <v>1150</v>
          </cell>
          <cell r="N64">
            <v>23.138832997987926</v>
          </cell>
          <cell r="O64">
            <v>552</v>
          </cell>
          <cell r="P64">
            <v>48</v>
          </cell>
          <cell r="Q64">
            <v>489</v>
          </cell>
          <cell r="R64">
            <v>42.521739130434781</v>
          </cell>
          <cell r="S64">
            <v>381</v>
          </cell>
          <cell r="T64">
            <v>33.130434782608695</v>
          </cell>
          <cell r="U64">
            <v>333</v>
          </cell>
          <cell r="V64">
            <v>28.956521739130434</v>
          </cell>
          <cell r="W64">
            <v>238</v>
          </cell>
          <cell r="X64">
            <v>20.695652173913043</v>
          </cell>
          <cell r="Y64">
            <v>169</v>
          </cell>
          <cell r="Z64">
            <v>3.0157030692362596</v>
          </cell>
          <cell r="AA64">
            <v>465</v>
          </cell>
          <cell r="AB64">
            <v>8.2976445396145611</v>
          </cell>
          <cell r="AE64">
            <v>20765</v>
          </cell>
          <cell r="AF64">
            <v>85.873206236301229</v>
          </cell>
          <cell r="AG64">
            <v>19428</v>
          </cell>
          <cell r="AH64">
            <v>93.561281001685529</v>
          </cell>
          <cell r="AI64">
            <v>1337</v>
          </cell>
          <cell r="AJ64">
            <v>6.4387189983144717</v>
          </cell>
          <cell r="AK64">
            <v>1217</v>
          </cell>
          <cell r="AL64">
            <v>91.024682124158559</v>
          </cell>
          <cell r="AM64">
            <v>901</v>
          </cell>
          <cell r="AN64">
            <v>74.034511092851275</v>
          </cell>
          <cell r="AO64">
            <v>316</v>
          </cell>
          <cell r="AP64">
            <v>25.965488907148725</v>
          </cell>
          <cell r="AQ64">
            <v>167</v>
          </cell>
          <cell r="AR64">
            <v>52.848101265822784</v>
          </cell>
          <cell r="AS64">
            <v>128</v>
          </cell>
          <cell r="AT64">
            <v>40.506329113924053</v>
          </cell>
          <cell r="AU64">
            <v>82</v>
          </cell>
          <cell r="AV64">
            <v>25.949367088607595</v>
          </cell>
          <cell r="AW64">
            <v>77</v>
          </cell>
          <cell r="AX64">
            <v>24.367088607594937</v>
          </cell>
          <cell r="AY64">
            <v>61</v>
          </cell>
          <cell r="AZ64">
            <v>19.303797468354432</v>
          </cell>
          <cell r="BA64">
            <v>30</v>
          </cell>
          <cell r="BB64">
            <v>2.2438294689603588</v>
          </cell>
          <cell r="BC64">
            <v>90</v>
          </cell>
          <cell r="BD64">
            <v>6.731488406881077</v>
          </cell>
          <cell r="BG64">
            <v>22090</v>
          </cell>
          <cell r="BH64">
            <v>84.795209396952131</v>
          </cell>
          <cell r="BI64">
            <v>20652</v>
          </cell>
          <cell r="BJ64">
            <v>93.49026708918062</v>
          </cell>
          <cell r="BK64">
            <v>1438</v>
          </cell>
          <cell r="BL64">
            <v>6.5097329108193751</v>
          </cell>
          <cell r="BM64">
            <v>1288</v>
          </cell>
          <cell r="BN64">
            <v>89.568845618915162</v>
          </cell>
          <cell r="BO64">
            <v>984</v>
          </cell>
          <cell r="BP64">
            <v>76.397515527950304</v>
          </cell>
          <cell r="BQ64">
            <v>304</v>
          </cell>
          <cell r="BR64">
            <v>23.602484472049689</v>
          </cell>
          <cell r="BS64">
            <v>145</v>
          </cell>
          <cell r="BT64">
            <v>47.69736842105263</v>
          </cell>
          <cell r="BU64">
            <v>125</v>
          </cell>
          <cell r="BV64">
            <v>41.118421052631582</v>
          </cell>
          <cell r="BW64">
            <v>116</v>
          </cell>
          <cell r="BX64">
            <v>38.157894736842103</v>
          </cell>
          <cell r="BY64">
            <v>100</v>
          </cell>
          <cell r="BZ64">
            <v>32.89473684210526</v>
          </cell>
          <cell r="CA64">
            <v>55</v>
          </cell>
          <cell r="CB64">
            <v>18.092105263157894</v>
          </cell>
          <cell r="CC64">
            <v>47</v>
          </cell>
          <cell r="CD64">
            <v>3.2684283727399164</v>
          </cell>
          <cell r="CE64">
            <v>103</v>
          </cell>
          <cell r="CF64">
            <v>7.1627260083449231</v>
          </cell>
          <cell r="CI64">
            <v>22346</v>
          </cell>
          <cell r="CJ64">
            <v>83.489631982066129</v>
          </cell>
          <cell r="CK64">
            <v>21039</v>
          </cell>
          <cell r="CL64">
            <v>94.151078492795136</v>
          </cell>
          <cell r="CM64">
            <v>1307</v>
          </cell>
          <cell r="CN64">
            <v>5.848921507204869</v>
          </cell>
          <cell r="CO64">
            <v>1137</v>
          </cell>
          <cell r="CP64">
            <v>86.993114001530216</v>
          </cell>
          <cell r="CQ64">
            <v>867</v>
          </cell>
          <cell r="CR64">
            <v>76.253298153034294</v>
          </cell>
          <cell r="CS64">
            <v>270</v>
          </cell>
          <cell r="CT64">
            <v>23.746701846965699</v>
          </cell>
          <cell r="CU64">
            <v>127</v>
          </cell>
          <cell r="CV64">
            <v>47.037037037037038</v>
          </cell>
          <cell r="CW64">
            <v>121</v>
          </cell>
          <cell r="CX64">
            <v>44.814814814814817</v>
          </cell>
          <cell r="CY64">
            <v>98</v>
          </cell>
          <cell r="CZ64">
            <v>36.296296296296298</v>
          </cell>
          <cell r="DA64">
            <v>81</v>
          </cell>
          <cell r="DB64">
            <v>30</v>
          </cell>
          <cell r="DC64">
            <v>64</v>
          </cell>
          <cell r="DD64">
            <v>23.703703703703702</v>
          </cell>
          <cell r="DE64">
            <v>43</v>
          </cell>
          <cell r="DF64">
            <v>3.2899770466717673</v>
          </cell>
          <cell r="DG64">
            <v>127</v>
          </cell>
          <cell r="DH64">
            <v>9.7169089517980112</v>
          </cell>
          <cell r="DK64">
            <v>22609</v>
          </cell>
          <cell r="DL64">
            <v>81.946357375860813</v>
          </cell>
          <cell r="DM64">
            <v>21087</v>
          </cell>
          <cell r="DN64">
            <v>93.268167543898443</v>
          </cell>
          <cell r="DO64">
            <v>1522</v>
          </cell>
          <cell r="DP64">
            <v>6.7318324561015528</v>
          </cell>
          <cell r="DQ64">
            <v>1328</v>
          </cell>
          <cell r="DR64">
            <v>87.253613666228645</v>
          </cell>
          <cell r="DS64">
            <v>1068</v>
          </cell>
          <cell r="DT64">
            <v>80.421686746987959</v>
          </cell>
          <cell r="DU64">
            <v>260</v>
          </cell>
          <cell r="DV64">
            <v>19.578313253012048</v>
          </cell>
          <cell r="DW64">
            <v>113</v>
          </cell>
          <cell r="DX64">
            <v>43.46153846153846</v>
          </cell>
          <cell r="DY64">
            <v>115</v>
          </cell>
          <cell r="DZ64">
            <v>44.230769230769234</v>
          </cell>
          <cell r="EA64">
            <v>85</v>
          </cell>
          <cell r="EB64">
            <v>32.692307692307693</v>
          </cell>
          <cell r="EC64">
            <v>75</v>
          </cell>
          <cell r="ED64">
            <v>28.846153846153847</v>
          </cell>
          <cell r="EE64">
            <v>58</v>
          </cell>
          <cell r="EF64">
            <v>22.307692307692307</v>
          </cell>
          <cell r="EG64">
            <v>49</v>
          </cell>
          <cell r="EH64">
            <v>3.219448094612352</v>
          </cell>
          <cell r="EI64">
            <v>145</v>
          </cell>
          <cell r="EJ64">
            <v>9.5269382391590014</v>
          </cell>
        </row>
        <row r="69">
          <cell r="C69">
            <v>122169</v>
          </cell>
          <cell r="D69">
            <v>96.547282239327316</v>
          </cell>
          <cell r="E69">
            <v>111513</v>
          </cell>
          <cell r="F69">
            <v>91.277656361270047</v>
          </cell>
          <cell r="G69">
            <v>10656</v>
          </cell>
          <cell r="H69">
            <v>8.7223436387299564</v>
          </cell>
          <cell r="I69">
            <v>7638</v>
          </cell>
          <cell r="J69">
            <v>71.677927927927925</v>
          </cell>
          <cell r="K69">
            <v>7381</v>
          </cell>
          <cell r="L69">
            <v>96.635244828489135</v>
          </cell>
          <cell r="M69">
            <v>257</v>
          </cell>
          <cell r="N69">
            <v>3.3647551715108666</v>
          </cell>
          <cell r="O69">
            <v>93</v>
          </cell>
          <cell r="P69">
            <v>36.186770428015564</v>
          </cell>
          <cell r="Q69">
            <v>151</v>
          </cell>
          <cell r="R69">
            <v>58.754863813229569</v>
          </cell>
          <cell r="S69">
            <v>135</v>
          </cell>
          <cell r="T69">
            <v>52.52918287937743</v>
          </cell>
          <cell r="U69">
            <v>156</v>
          </cell>
          <cell r="V69">
            <v>60.700389105058363</v>
          </cell>
          <cell r="W69">
            <v>121</v>
          </cell>
          <cell r="X69">
            <v>47.081712062256813</v>
          </cell>
          <cell r="Y69">
            <v>1747</v>
          </cell>
          <cell r="Z69">
            <v>16.39451951951952</v>
          </cell>
          <cell r="AA69">
            <v>1271</v>
          </cell>
          <cell r="AB69">
            <v>11.927552552552553</v>
          </cell>
          <cell r="AE69">
            <v>29165</v>
          </cell>
          <cell r="AF69">
            <v>94.888729828214466</v>
          </cell>
          <cell r="AG69">
            <v>27358</v>
          </cell>
          <cell r="AH69">
            <v>93.804217383850499</v>
          </cell>
          <cell r="AI69">
            <v>1807</v>
          </cell>
          <cell r="AJ69">
            <v>6.1957826161494944</v>
          </cell>
          <cell r="AK69">
            <v>1154</v>
          </cell>
          <cell r="AL69">
            <v>63.862755949086882</v>
          </cell>
          <cell r="AM69">
            <v>1109</v>
          </cell>
          <cell r="AN69">
            <v>96.100519930675915</v>
          </cell>
          <cell r="AO69">
            <v>45</v>
          </cell>
          <cell r="AP69">
            <v>3.8994800693240901</v>
          </cell>
          <cell r="AQ69">
            <v>32</v>
          </cell>
          <cell r="AR69">
            <v>71.111111111111114</v>
          </cell>
          <cell r="AS69">
            <v>29</v>
          </cell>
          <cell r="AT69">
            <v>64.444444444444443</v>
          </cell>
          <cell r="AU69">
            <v>27</v>
          </cell>
          <cell r="AV69">
            <v>60</v>
          </cell>
          <cell r="AW69">
            <v>24</v>
          </cell>
          <cell r="AX69">
            <v>53.333333333333336</v>
          </cell>
          <cell r="AY69">
            <v>10</v>
          </cell>
          <cell r="AZ69">
            <v>22.222222222222221</v>
          </cell>
          <cell r="BA69">
            <v>366</v>
          </cell>
          <cell r="BB69">
            <v>20.254565578306586</v>
          </cell>
          <cell r="BC69">
            <v>287</v>
          </cell>
          <cell r="BD69">
            <v>15.88267847260653</v>
          </cell>
          <cell r="BG69">
            <v>30225</v>
          </cell>
          <cell r="BH69">
            <v>97.581842835926906</v>
          </cell>
          <cell r="BI69">
            <v>27268</v>
          </cell>
          <cell r="BJ69">
            <v>90.21670802315964</v>
          </cell>
          <cell r="BK69">
            <v>2957</v>
          </cell>
          <cell r="BL69">
            <v>9.7832919768403634</v>
          </cell>
          <cell r="BM69">
            <v>2117</v>
          </cell>
          <cell r="BN69">
            <v>71.592830571525198</v>
          </cell>
          <cell r="BO69">
            <v>2033</v>
          </cell>
          <cell r="BP69">
            <v>96.032120925838456</v>
          </cell>
          <cell r="BQ69">
            <v>84</v>
          </cell>
          <cell r="BR69">
            <v>3.9678790741615493</v>
          </cell>
          <cell r="BS69">
            <v>23</v>
          </cell>
          <cell r="BT69">
            <v>27.38095238095238</v>
          </cell>
          <cell r="BU69">
            <v>37</v>
          </cell>
          <cell r="BV69">
            <v>44.047619047619051</v>
          </cell>
          <cell r="BW69">
            <v>47</v>
          </cell>
          <cell r="BX69">
            <v>55.952380952380949</v>
          </cell>
          <cell r="BY69">
            <v>57</v>
          </cell>
          <cell r="BZ69">
            <v>67.857142857142861</v>
          </cell>
          <cell r="CA69">
            <v>31</v>
          </cell>
          <cell r="CB69">
            <v>36.904761904761905</v>
          </cell>
          <cell r="CC69">
            <v>459</v>
          </cell>
          <cell r="CD69">
            <v>15.522489009130876</v>
          </cell>
          <cell r="CE69">
            <v>381</v>
          </cell>
          <cell r="CF69">
            <v>12.88468041934393</v>
          </cell>
          <cell r="CI69">
            <v>30040</v>
          </cell>
          <cell r="CJ69">
            <v>96.189561319244319</v>
          </cell>
          <cell r="CK69">
            <v>27115</v>
          </cell>
          <cell r="CL69">
            <v>90.262982689747005</v>
          </cell>
          <cell r="CM69">
            <v>2925</v>
          </cell>
          <cell r="CN69">
            <v>9.7370173102529964</v>
          </cell>
          <cell r="CO69">
            <v>2449</v>
          </cell>
          <cell r="CP69">
            <v>83.726495726495727</v>
          </cell>
          <cell r="CQ69">
            <v>2392</v>
          </cell>
          <cell r="CR69">
            <v>97.672519395671699</v>
          </cell>
          <cell r="CS69">
            <v>57</v>
          </cell>
          <cell r="CT69">
            <v>2.3274806043282972</v>
          </cell>
          <cell r="CU69">
            <v>20</v>
          </cell>
          <cell r="CV69">
            <v>35.087719298245617</v>
          </cell>
          <cell r="CW69">
            <v>28</v>
          </cell>
          <cell r="CX69">
            <v>49.122807017543863</v>
          </cell>
          <cell r="CY69">
            <v>38</v>
          </cell>
          <cell r="CZ69">
            <v>66.666666666666671</v>
          </cell>
          <cell r="DA69">
            <v>33</v>
          </cell>
          <cell r="DB69">
            <v>57.89473684210526</v>
          </cell>
          <cell r="DC69">
            <v>30</v>
          </cell>
          <cell r="DD69">
            <v>52.631578947368418</v>
          </cell>
          <cell r="DE69">
            <v>293</v>
          </cell>
          <cell r="DF69">
            <v>10.017094017094017</v>
          </cell>
          <cell r="DG69">
            <v>183</v>
          </cell>
          <cell r="DH69">
            <v>6.2564102564102564</v>
          </cell>
          <cell r="DK69">
            <v>32739</v>
          </cell>
          <cell r="DL69">
            <v>97.443300196440262</v>
          </cell>
          <cell r="DM69">
            <v>29772</v>
          </cell>
          <cell r="DN69">
            <v>90.937414093283238</v>
          </cell>
          <cell r="DO69">
            <v>2967</v>
          </cell>
          <cell r="DP69">
            <v>9.0625859067167607</v>
          </cell>
          <cell r="DQ69">
            <v>1918</v>
          </cell>
          <cell r="DR69">
            <v>64.644421975058975</v>
          </cell>
          <cell r="DS69">
            <v>1847</v>
          </cell>
          <cell r="DT69">
            <v>96.298227320125136</v>
          </cell>
          <cell r="DU69">
            <v>71</v>
          </cell>
          <cell r="DV69">
            <v>3.7017726798748698</v>
          </cell>
          <cell r="DW69">
            <v>18</v>
          </cell>
          <cell r="DX69">
            <v>25.35211267605634</v>
          </cell>
          <cell r="DY69">
            <v>57</v>
          </cell>
          <cell r="DZ69">
            <v>80.281690140845072</v>
          </cell>
          <cell r="EA69">
            <v>23</v>
          </cell>
          <cell r="EB69">
            <v>32.394366197183096</v>
          </cell>
          <cell r="EC69">
            <v>42</v>
          </cell>
          <cell r="ED69">
            <v>59.154929577464792</v>
          </cell>
          <cell r="EE69">
            <v>50</v>
          </cell>
          <cell r="EF69">
            <v>70.422535211267601</v>
          </cell>
          <cell r="EG69">
            <v>629</v>
          </cell>
          <cell r="EH69">
            <v>21.199865183687226</v>
          </cell>
          <cell r="EI69">
            <v>420</v>
          </cell>
          <cell r="EJ69">
            <v>14.155712841253791</v>
          </cell>
        </row>
        <row r="75">
          <cell r="C75">
            <v>69800</v>
          </cell>
          <cell r="D75">
            <v>93.87903323425374</v>
          </cell>
          <cell r="E75">
            <v>60886</v>
          </cell>
          <cell r="F75">
            <v>87.229226361031522</v>
          </cell>
          <cell r="G75">
            <v>8914</v>
          </cell>
          <cell r="H75">
            <v>12.770773638968482</v>
          </cell>
          <cell r="I75">
            <v>7391</v>
          </cell>
          <cell r="J75">
            <v>82.914516490913172</v>
          </cell>
          <cell r="K75">
            <v>6646</v>
          </cell>
          <cell r="L75">
            <v>89.920173183601676</v>
          </cell>
          <cell r="M75">
            <v>745</v>
          </cell>
          <cell r="N75">
            <v>10.079826816398322</v>
          </cell>
          <cell r="O75">
            <v>184</v>
          </cell>
          <cell r="P75">
            <v>24.697986577181208</v>
          </cell>
          <cell r="Q75">
            <v>322</v>
          </cell>
          <cell r="R75">
            <v>43.221476510067113</v>
          </cell>
          <cell r="S75">
            <v>260</v>
          </cell>
          <cell r="T75">
            <v>34.899328859060404</v>
          </cell>
          <cell r="U75">
            <v>226</v>
          </cell>
          <cell r="V75">
            <v>30.335570469798657</v>
          </cell>
          <cell r="W75">
            <v>153</v>
          </cell>
          <cell r="X75">
            <v>20.536912751677853</v>
          </cell>
          <cell r="Y75">
            <v>746</v>
          </cell>
          <cell r="Z75">
            <v>8.3688579762171873</v>
          </cell>
          <cell r="AA75">
            <v>777</v>
          </cell>
          <cell r="AB75">
            <v>8.716625532869644</v>
          </cell>
          <cell r="AE75">
            <v>15755</v>
          </cell>
          <cell r="AG75">
            <v>14054</v>
          </cell>
          <cell r="AI75">
            <v>1701</v>
          </cell>
          <cell r="AK75">
            <v>1392</v>
          </cell>
          <cell r="AM75">
            <v>1247</v>
          </cell>
          <cell r="AO75">
            <v>145</v>
          </cell>
          <cell r="AQ75">
            <v>43</v>
          </cell>
          <cell r="AS75">
            <v>65</v>
          </cell>
          <cell r="AU75">
            <v>44</v>
          </cell>
          <cell r="AW75">
            <v>45</v>
          </cell>
          <cell r="AY75">
            <v>22</v>
          </cell>
          <cell r="BA75">
            <v>175</v>
          </cell>
          <cell r="BC75">
            <v>134</v>
          </cell>
          <cell r="BG75">
            <v>17212</v>
          </cell>
          <cell r="BH75">
            <v>94.795395715151187</v>
          </cell>
          <cell r="BI75">
            <v>14771</v>
          </cell>
          <cell r="BJ75">
            <v>85.818033929816409</v>
          </cell>
          <cell r="BK75">
            <v>2441</v>
          </cell>
          <cell r="BL75">
            <v>14.181966070183593</v>
          </cell>
          <cell r="BM75">
            <v>2016</v>
          </cell>
          <cell r="BN75">
            <v>82.589102826710359</v>
          </cell>
          <cell r="BO75">
            <v>1841</v>
          </cell>
          <cell r="BP75">
            <v>91.319444444444443</v>
          </cell>
          <cell r="BQ75">
            <v>175</v>
          </cell>
          <cell r="BR75">
            <v>8.6805555555555554</v>
          </cell>
          <cell r="BS75">
            <v>45</v>
          </cell>
          <cell r="BT75">
            <v>25.714285714285715</v>
          </cell>
          <cell r="BU75">
            <v>78</v>
          </cell>
          <cell r="BV75">
            <v>44.571428571428569</v>
          </cell>
          <cell r="BW75">
            <v>69</v>
          </cell>
          <cell r="BX75">
            <v>39.428571428571431</v>
          </cell>
          <cell r="BY75">
            <v>52</v>
          </cell>
          <cell r="BZ75">
            <v>29.714285714285715</v>
          </cell>
          <cell r="CA75">
            <v>24</v>
          </cell>
          <cell r="CB75">
            <v>13.714285714285714</v>
          </cell>
          <cell r="CC75">
            <v>203</v>
          </cell>
          <cell r="CD75">
            <v>8.3162638263006965</v>
          </cell>
          <cell r="CE75">
            <v>222</v>
          </cell>
          <cell r="CF75">
            <v>9.0946333469889389</v>
          </cell>
          <cell r="CI75">
            <v>17287</v>
          </cell>
          <cell r="CJ75">
            <v>93.025883872356459</v>
          </cell>
          <cell r="CK75">
            <v>15323</v>
          </cell>
          <cell r="CL75">
            <v>88.638861572279751</v>
          </cell>
          <cell r="CM75">
            <v>1964</v>
          </cell>
          <cell r="CN75">
            <v>11.361138427720253</v>
          </cell>
          <cell r="CO75">
            <v>1622</v>
          </cell>
          <cell r="CP75">
            <v>82.586558044806523</v>
          </cell>
          <cell r="CQ75">
            <v>1446</v>
          </cell>
          <cell r="CR75">
            <v>89.149198520345251</v>
          </cell>
          <cell r="CS75">
            <v>176</v>
          </cell>
          <cell r="CT75">
            <v>10.850801479654747</v>
          </cell>
          <cell r="CU75">
            <v>46</v>
          </cell>
          <cell r="CV75">
            <v>26.136363636363637</v>
          </cell>
          <cell r="CW75">
            <v>74</v>
          </cell>
          <cell r="CX75">
            <v>42.045454545454547</v>
          </cell>
          <cell r="CY75">
            <v>69</v>
          </cell>
          <cell r="CZ75">
            <v>39.204545454545453</v>
          </cell>
          <cell r="DA75">
            <v>61</v>
          </cell>
          <cell r="DB75">
            <v>34.659090909090907</v>
          </cell>
          <cell r="DC75">
            <v>42</v>
          </cell>
          <cell r="DD75">
            <v>23.863636363636363</v>
          </cell>
          <cell r="DE75">
            <v>165</v>
          </cell>
          <cell r="DF75">
            <v>8.4012219959266794</v>
          </cell>
          <cell r="DG75">
            <v>177</v>
          </cell>
          <cell r="DH75">
            <v>9.0122199592668029</v>
          </cell>
          <cell r="DK75">
            <v>19546</v>
          </cell>
          <cell r="DL75">
            <v>94.543871529457292</v>
          </cell>
          <cell r="DM75">
            <v>16738</v>
          </cell>
          <cell r="DN75">
            <v>85.6338892868106</v>
          </cell>
          <cell r="DO75">
            <v>2808</v>
          </cell>
          <cell r="DP75">
            <v>14.3661107131894</v>
          </cell>
          <cell r="DQ75">
            <v>2361</v>
          </cell>
          <cell r="DR75">
            <v>84.081196581196579</v>
          </cell>
          <cell r="DS75">
            <v>2112</v>
          </cell>
          <cell r="DT75">
            <v>89.453621346886919</v>
          </cell>
          <cell r="DU75">
            <v>249</v>
          </cell>
          <cell r="DV75">
            <v>10.546378653113088</v>
          </cell>
          <cell r="DW75">
            <v>50</v>
          </cell>
          <cell r="DX75">
            <v>20.080321285140563</v>
          </cell>
          <cell r="DY75">
            <v>105</v>
          </cell>
          <cell r="DZ75">
            <v>42.168674698795179</v>
          </cell>
          <cell r="EA75">
            <v>78</v>
          </cell>
          <cell r="EB75">
            <v>31.325301204819276</v>
          </cell>
          <cell r="EC75">
            <v>68</v>
          </cell>
          <cell r="ED75">
            <v>27.309236947791163</v>
          </cell>
          <cell r="EE75">
            <v>65</v>
          </cell>
          <cell r="EF75">
            <v>26.104417670682732</v>
          </cell>
          <cell r="EG75">
            <v>203</v>
          </cell>
          <cell r="EH75">
            <v>7.2293447293447297</v>
          </cell>
          <cell r="EI75">
            <v>244</v>
          </cell>
          <cell r="EJ75">
            <v>8.6894586894586894</v>
          </cell>
        </row>
        <row r="83">
          <cell r="C83">
            <v>84324</v>
          </cell>
          <cell r="D83">
            <v>74.659347470007532</v>
          </cell>
          <cell r="E83">
            <v>81434</v>
          </cell>
          <cell r="F83">
            <v>96.57274322849959</v>
          </cell>
          <cell r="G83">
            <v>3012</v>
          </cell>
          <cell r="H83">
            <v>3.5719368151415969</v>
          </cell>
          <cell r="I83">
            <v>2441</v>
          </cell>
          <cell r="J83">
            <v>81.042496679946879</v>
          </cell>
          <cell r="K83">
            <v>2190</v>
          </cell>
          <cell r="L83">
            <v>89.717328963539529</v>
          </cell>
          <cell r="M83">
            <v>254</v>
          </cell>
          <cell r="N83">
            <v>10.405571487095452</v>
          </cell>
          <cell r="O83">
            <v>94</v>
          </cell>
          <cell r="P83">
            <v>37.00787401574803</v>
          </cell>
          <cell r="Q83">
            <v>114</v>
          </cell>
          <cell r="R83">
            <v>44.881889763779526</v>
          </cell>
          <cell r="S83">
            <v>108</v>
          </cell>
          <cell r="T83">
            <v>42.519685039370081</v>
          </cell>
          <cell r="U83">
            <v>151</v>
          </cell>
          <cell r="V83">
            <v>59.448818897637793</v>
          </cell>
          <cell r="W83">
            <v>84</v>
          </cell>
          <cell r="X83">
            <v>33.070866141732282</v>
          </cell>
          <cell r="Y83">
            <v>22</v>
          </cell>
          <cell r="Z83">
            <v>0.73041168658698541</v>
          </cell>
          <cell r="AA83">
            <v>218</v>
          </cell>
          <cell r="AB83">
            <v>7.237715803452855</v>
          </cell>
          <cell r="AE83">
            <v>22220</v>
          </cell>
          <cell r="AF83">
            <v>80.964873925083808</v>
          </cell>
          <cell r="AG83">
            <v>21622</v>
          </cell>
          <cell r="AH83">
            <v>97.308730873087313</v>
          </cell>
          <cell r="AI83">
            <v>601</v>
          </cell>
          <cell r="AJ83">
            <v>2.7047704770477048</v>
          </cell>
          <cell r="AK83">
            <v>553</v>
          </cell>
          <cell r="AL83">
            <v>92.01331114808653</v>
          </cell>
          <cell r="AM83">
            <v>514</v>
          </cell>
          <cell r="AN83">
            <v>92.947558770343576</v>
          </cell>
          <cell r="AO83">
            <v>39</v>
          </cell>
          <cell r="AP83">
            <v>7.0524412296564192</v>
          </cell>
          <cell r="AQ83">
            <v>29</v>
          </cell>
          <cell r="AR83">
            <v>74.358974358974365</v>
          </cell>
          <cell r="AS83">
            <v>17</v>
          </cell>
          <cell r="AT83">
            <v>43.589743589743591</v>
          </cell>
          <cell r="AU83">
            <v>13</v>
          </cell>
          <cell r="AV83">
            <v>33.333333333333336</v>
          </cell>
          <cell r="AW83">
            <v>16</v>
          </cell>
          <cell r="AX83">
            <v>41.025641025641029</v>
          </cell>
          <cell r="AY83">
            <v>10</v>
          </cell>
          <cell r="AZ83">
            <v>25.641025641025642</v>
          </cell>
          <cell r="BA83">
            <v>4</v>
          </cell>
          <cell r="BB83">
            <v>0.66555740432612309</v>
          </cell>
          <cell r="BC83">
            <v>44</v>
          </cell>
          <cell r="BD83">
            <v>7.3211314475873541</v>
          </cell>
          <cell r="BG83">
            <v>22232</v>
          </cell>
          <cell r="BH83">
            <v>77.804997550220477</v>
          </cell>
          <cell r="BI83">
            <v>21319</v>
          </cell>
          <cell r="BJ83">
            <v>95.893306944944229</v>
          </cell>
          <cell r="BK83">
            <v>913</v>
          </cell>
          <cell r="BL83">
            <v>4.1066930550557759</v>
          </cell>
          <cell r="BM83">
            <v>519</v>
          </cell>
          <cell r="BN83">
            <v>56.845564074479739</v>
          </cell>
          <cell r="BO83">
            <v>463</v>
          </cell>
          <cell r="BP83">
            <v>89.21001926782273</v>
          </cell>
          <cell r="BQ83">
            <v>59</v>
          </cell>
          <cell r="BR83">
            <v>11.368015414258188</v>
          </cell>
          <cell r="BS83">
            <v>21</v>
          </cell>
          <cell r="BT83">
            <v>35.593220338983052</v>
          </cell>
          <cell r="BU83">
            <v>25</v>
          </cell>
          <cell r="BV83">
            <v>42.372881355932201</v>
          </cell>
          <cell r="BW83">
            <v>29</v>
          </cell>
          <cell r="BX83">
            <v>49.152542372881356</v>
          </cell>
          <cell r="BY83">
            <v>41</v>
          </cell>
          <cell r="BZ83">
            <v>69.491525423728817</v>
          </cell>
          <cell r="CA83">
            <v>13</v>
          </cell>
          <cell r="CB83">
            <v>22.033898305084747</v>
          </cell>
          <cell r="CC83">
            <v>5</v>
          </cell>
          <cell r="CD83">
            <v>0.547645125958379</v>
          </cell>
          <cell r="CE83">
            <v>58</v>
          </cell>
          <cell r="CF83">
            <v>6.3526834611171958</v>
          </cell>
          <cell r="CI83">
            <v>20982</v>
          </cell>
          <cell r="CJ83">
            <v>73.006263048016706</v>
          </cell>
          <cell r="CK83">
            <v>20220</v>
          </cell>
          <cell r="CL83">
            <v>96.368315699170722</v>
          </cell>
          <cell r="CM83">
            <v>762</v>
          </cell>
          <cell r="CN83">
            <v>3.6316843008292823</v>
          </cell>
          <cell r="CO83">
            <v>715</v>
          </cell>
          <cell r="CP83">
            <v>93.832020997375324</v>
          </cell>
          <cell r="CQ83">
            <v>671</v>
          </cell>
          <cell r="CR83">
            <v>93.84615384615384</v>
          </cell>
          <cell r="CS83">
            <v>44</v>
          </cell>
          <cell r="CT83">
            <v>6.1538461538461542</v>
          </cell>
          <cell r="CU83">
            <v>19</v>
          </cell>
          <cell r="CV83">
            <v>43.18181818181818</v>
          </cell>
          <cell r="CW83">
            <v>26</v>
          </cell>
          <cell r="CX83">
            <v>59.090909090909093</v>
          </cell>
          <cell r="CY83">
            <v>25</v>
          </cell>
          <cell r="CZ83">
            <v>56.81818181818182</v>
          </cell>
          <cell r="DA83">
            <v>26</v>
          </cell>
          <cell r="DB83">
            <v>59.090909090909093</v>
          </cell>
          <cell r="DC83">
            <v>20</v>
          </cell>
          <cell r="DD83">
            <v>45.454545454545453</v>
          </cell>
          <cell r="DE83">
            <v>3</v>
          </cell>
          <cell r="DF83">
            <v>0.39370078740157483</v>
          </cell>
          <cell r="DG83">
            <v>44</v>
          </cell>
          <cell r="DH83">
            <v>5.7742782152230969</v>
          </cell>
          <cell r="DK83">
            <v>18890</v>
          </cell>
          <cell r="DL83">
            <v>67.016709830773053</v>
          </cell>
          <cell r="DM83">
            <v>18273</v>
          </cell>
          <cell r="DN83">
            <v>96.733721545791425</v>
          </cell>
          <cell r="DO83">
            <v>736</v>
          </cell>
          <cell r="DP83">
            <v>3.8962413975648493</v>
          </cell>
          <cell r="DQ83">
            <v>654</v>
          </cell>
          <cell r="DR83">
            <v>88.858695652173907</v>
          </cell>
          <cell r="DS83">
            <v>542</v>
          </cell>
          <cell r="DT83">
            <v>82.874617737003064</v>
          </cell>
          <cell r="DU83">
            <v>112</v>
          </cell>
          <cell r="DV83">
            <v>17.125382262996943</v>
          </cell>
          <cell r="DW83">
            <v>25</v>
          </cell>
          <cell r="DX83">
            <v>22.321428571428573</v>
          </cell>
          <cell r="DY83">
            <v>46</v>
          </cell>
          <cell r="DZ83">
            <v>41.071428571428569</v>
          </cell>
          <cell r="EA83">
            <v>41</v>
          </cell>
          <cell r="EB83">
            <v>36.607142857142854</v>
          </cell>
          <cell r="EC83">
            <v>68</v>
          </cell>
          <cell r="ED83">
            <v>60.714285714285715</v>
          </cell>
          <cell r="EE83">
            <v>41</v>
          </cell>
          <cell r="EF83">
            <v>36.607142857142854</v>
          </cell>
          <cell r="EG83">
            <v>10</v>
          </cell>
          <cell r="EH83">
            <v>1.3586956521739131</v>
          </cell>
          <cell r="EI83">
            <v>72</v>
          </cell>
          <cell r="EJ83">
            <v>9.7826086956521738</v>
          </cell>
        </row>
        <row r="91">
          <cell r="C91">
            <v>96959</v>
          </cell>
          <cell r="D91">
            <v>91.875527086314236</v>
          </cell>
          <cell r="E91">
            <v>86841</v>
          </cell>
          <cell r="F91">
            <v>89.564661351705354</v>
          </cell>
          <cell r="G91">
            <v>10122</v>
          </cell>
          <cell r="H91">
            <v>10.439464103383905</v>
          </cell>
          <cell r="I91">
            <v>9386</v>
          </cell>
          <cell r="J91">
            <v>92.728709741157871</v>
          </cell>
          <cell r="K91">
            <v>7808</v>
          </cell>
          <cell r="L91">
            <v>83.1877264010228</v>
          </cell>
          <cell r="M91">
            <v>961</v>
          </cell>
          <cell r="N91">
            <v>10.238653313445557</v>
          </cell>
          <cell r="O91">
            <v>356</v>
          </cell>
          <cell r="P91">
            <v>37.044745057232049</v>
          </cell>
          <cell r="Q91">
            <v>443</v>
          </cell>
          <cell r="R91">
            <v>46.097814776274717</v>
          </cell>
          <cell r="S91">
            <v>322</v>
          </cell>
          <cell r="T91">
            <v>33.506763787721127</v>
          </cell>
          <cell r="U91">
            <v>401</v>
          </cell>
          <cell r="V91">
            <v>41.727367325702396</v>
          </cell>
          <cell r="W91">
            <v>248</v>
          </cell>
          <cell r="X91">
            <v>25.806451612903224</v>
          </cell>
          <cell r="Y91">
            <v>283</v>
          </cell>
          <cell r="Z91">
            <v>2.7958901402884804</v>
          </cell>
          <cell r="AA91">
            <v>459</v>
          </cell>
          <cell r="AB91">
            <v>4.5346769413159453</v>
          </cell>
          <cell r="AE91">
            <v>22378</v>
          </cell>
          <cell r="AF91">
            <v>92.635674959639033</v>
          </cell>
          <cell r="AG91">
            <v>20248</v>
          </cell>
          <cell r="AH91">
            <v>90.481723120922339</v>
          </cell>
          <cell r="AI91">
            <v>2130</v>
          </cell>
          <cell r="AJ91">
            <v>9.518276879077666</v>
          </cell>
          <cell r="AK91">
            <v>1960</v>
          </cell>
          <cell r="AL91">
            <v>92.018779342723008</v>
          </cell>
          <cell r="AM91">
            <v>1775</v>
          </cell>
          <cell r="AN91">
            <v>90.561224489795919</v>
          </cell>
          <cell r="AO91">
            <v>185</v>
          </cell>
          <cell r="AP91">
            <v>9.4387755102040813</v>
          </cell>
          <cell r="AQ91">
            <v>92</v>
          </cell>
          <cell r="AR91">
            <v>49.729729729729726</v>
          </cell>
          <cell r="AS91">
            <v>85</v>
          </cell>
          <cell r="AT91">
            <v>45.945945945945944</v>
          </cell>
          <cell r="AU91">
            <v>63</v>
          </cell>
          <cell r="AV91">
            <v>34.054054054054056</v>
          </cell>
          <cell r="AW91">
            <v>67</v>
          </cell>
          <cell r="AX91">
            <v>36.216216216216218</v>
          </cell>
          <cell r="AY91">
            <v>38</v>
          </cell>
          <cell r="AZ91">
            <v>20.54054054054054</v>
          </cell>
          <cell r="BA91">
            <v>58</v>
          </cell>
          <cell r="BB91">
            <v>2.723004694835681</v>
          </cell>
          <cell r="BC91">
            <v>111</v>
          </cell>
          <cell r="BD91">
            <v>5.211267605633803</v>
          </cell>
          <cell r="BG91">
            <v>24169</v>
          </cell>
          <cell r="BH91">
            <v>92.170696361833578</v>
          </cell>
          <cell r="BI91">
            <v>21863</v>
          </cell>
          <cell r="BJ91">
            <v>90.4588522487484</v>
          </cell>
          <cell r="BK91">
            <v>2310</v>
          </cell>
          <cell r="BL91">
            <v>9.5576978774463157</v>
          </cell>
          <cell r="BM91">
            <v>2141</v>
          </cell>
          <cell r="BN91">
            <v>92.683982683982677</v>
          </cell>
          <cell r="BO91">
            <v>1316</v>
          </cell>
          <cell r="BP91">
            <v>61.466604390471744</v>
          </cell>
          <cell r="BQ91">
            <v>208</v>
          </cell>
          <cell r="BR91">
            <v>9.7150864082204578</v>
          </cell>
          <cell r="BS91">
            <v>79</v>
          </cell>
          <cell r="BT91">
            <v>37.980769230769234</v>
          </cell>
          <cell r="BU91">
            <v>100</v>
          </cell>
          <cell r="BV91">
            <v>48.07692307692308</v>
          </cell>
          <cell r="BW91">
            <v>67</v>
          </cell>
          <cell r="BX91">
            <v>32.21153846153846</v>
          </cell>
          <cell r="BY91">
            <v>109</v>
          </cell>
          <cell r="BZ91">
            <v>52.403846153846153</v>
          </cell>
          <cell r="CA91">
            <v>54</v>
          </cell>
          <cell r="CB91">
            <v>25.96153846153846</v>
          </cell>
          <cell r="CC91">
            <v>58</v>
          </cell>
          <cell r="CD91">
            <v>2.5108225108225106</v>
          </cell>
          <cell r="CE91">
            <v>107</v>
          </cell>
          <cell r="CF91">
            <v>4.6320346320346317</v>
          </cell>
          <cell r="CI91">
            <v>24683</v>
          </cell>
          <cell r="CJ91">
            <v>91.47272457752743</v>
          </cell>
          <cell r="CK91">
            <v>22378</v>
          </cell>
          <cell r="CL91">
            <v>90.661588947858846</v>
          </cell>
          <cell r="CM91">
            <v>2305</v>
          </cell>
          <cell r="CN91">
            <v>9.338411052141149</v>
          </cell>
          <cell r="CO91">
            <v>2161</v>
          </cell>
          <cell r="CP91">
            <v>93.752711496746201</v>
          </cell>
          <cell r="CQ91">
            <v>1952</v>
          </cell>
          <cell r="CR91">
            <v>90.328551596483109</v>
          </cell>
          <cell r="CS91">
            <v>209</v>
          </cell>
          <cell r="CT91">
            <v>9.6714484035168908</v>
          </cell>
          <cell r="CU91">
            <v>72</v>
          </cell>
          <cell r="CV91">
            <v>34.449760765550238</v>
          </cell>
          <cell r="CW91">
            <v>98</v>
          </cell>
          <cell r="CX91">
            <v>46.889952153110045</v>
          </cell>
          <cell r="CY91">
            <v>77</v>
          </cell>
          <cell r="CZ91">
            <v>36.842105263157897</v>
          </cell>
          <cell r="DA91">
            <v>88</v>
          </cell>
          <cell r="DB91">
            <v>42.10526315789474</v>
          </cell>
          <cell r="DC91">
            <v>62</v>
          </cell>
          <cell r="DD91">
            <v>29.665071770334929</v>
          </cell>
          <cell r="DE91">
            <v>45</v>
          </cell>
          <cell r="DF91">
            <v>1.9522776572668112</v>
          </cell>
          <cell r="DG91">
            <v>99</v>
          </cell>
          <cell r="DH91">
            <v>4.2950108459869849</v>
          </cell>
          <cell r="DK91">
            <v>25729</v>
          </cell>
          <cell r="DL91">
            <v>91.334753283635067</v>
          </cell>
          <cell r="DM91">
            <v>22352</v>
          </cell>
          <cell r="DN91">
            <v>86.874732791791359</v>
          </cell>
          <cell r="DO91">
            <v>3377</v>
          </cell>
          <cell r="DP91">
            <v>13.125267208208637</v>
          </cell>
          <cell r="DQ91">
            <v>3124</v>
          </cell>
          <cell r="DR91">
            <v>92.508143322475576</v>
          </cell>
          <cell r="DS91">
            <v>2765</v>
          </cell>
          <cell r="DT91">
            <v>88.508322663252244</v>
          </cell>
          <cell r="DU91">
            <v>359</v>
          </cell>
          <cell r="DV91">
            <v>11.49167733674776</v>
          </cell>
          <cell r="DW91">
            <v>113</v>
          </cell>
          <cell r="DX91">
            <v>31.47632311977716</v>
          </cell>
          <cell r="DY91">
            <v>160</v>
          </cell>
          <cell r="DZ91">
            <v>44.568245125348191</v>
          </cell>
          <cell r="EA91">
            <v>115</v>
          </cell>
          <cell r="EB91">
            <v>32.033426183844014</v>
          </cell>
          <cell r="EC91">
            <v>137</v>
          </cell>
          <cell r="ED91">
            <v>38.16155988857939</v>
          </cell>
          <cell r="EE91">
            <v>94</v>
          </cell>
          <cell r="EF91">
            <v>26.18384401114206</v>
          </cell>
          <cell r="EG91">
            <v>122</v>
          </cell>
          <cell r="EH91">
            <v>3.6126739709801599</v>
          </cell>
          <cell r="EI91">
            <v>142</v>
          </cell>
          <cell r="EJ91">
            <v>4.2049156055670718</v>
          </cell>
        </row>
        <row r="92">
          <cell r="C92">
            <v>10694</v>
          </cell>
          <cell r="D92">
            <v>61.287179781076283</v>
          </cell>
          <cell r="E92">
            <v>8973</v>
          </cell>
          <cell r="F92">
            <v>83.906863661866467</v>
          </cell>
          <cell r="G92">
            <v>1721</v>
          </cell>
          <cell r="H92">
            <v>16.093136338133533</v>
          </cell>
          <cell r="I92">
            <v>365</v>
          </cell>
          <cell r="J92">
            <v>21.208599651365486</v>
          </cell>
          <cell r="K92">
            <v>259</v>
          </cell>
          <cell r="L92">
            <v>70.958904109589042</v>
          </cell>
          <cell r="M92">
            <v>106</v>
          </cell>
          <cell r="N92">
            <v>29.041095890410958</v>
          </cell>
          <cell r="O92">
            <v>10</v>
          </cell>
          <cell r="P92">
            <v>9.433962264150944</v>
          </cell>
          <cell r="Q92">
            <v>46</v>
          </cell>
          <cell r="R92">
            <v>43.39622641509434</v>
          </cell>
          <cell r="S92">
            <v>63</v>
          </cell>
          <cell r="T92">
            <v>59.433962264150942</v>
          </cell>
          <cell r="U92">
            <v>64</v>
          </cell>
          <cell r="V92">
            <v>60.377358490566039</v>
          </cell>
          <cell r="W92">
            <v>18</v>
          </cell>
          <cell r="X92">
            <v>16.981132075471699</v>
          </cell>
          <cell r="Y92">
            <v>514</v>
          </cell>
          <cell r="Z92">
            <v>29.866356769320163</v>
          </cell>
          <cell r="AA92">
            <v>842</v>
          </cell>
          <cell r="AB92">
            <v>48.925043579314355</v>
          </cell>
          <cell r="AE92">
            <v>3888</v>
          </cell>
          <cell r="AF92">
            <v>61.32492113564669</v>
          </cell>
          <cell r="AG92">
            <v>3525</v>
          </cell>
          <cell r="AH92">
            <v>90.663580246913583</v>
          </cell>
          <cell r="AI92">
            <v>363</v>
          </cell>
          <cell r="AJ92">
            <v>9.3364197530864192</v>
          </cell>
          <cell r="AK92">
            <v>89</v>
          </cell>
          <cell r="AL92">
            <v>24.517906336088153</v>
          </cell>
          <cell r="AM92">
            <v>78</v>
          </cell>
          <cell r="AN92">
            <v>87.640449438202253</v>
          </cell>
          <cell r="AO92">
            <v>11</v>
          </cell>
          <cell r="AP92">
            <v>12.359550561797754</v>
          </cell>
          <cell r="AQ92">
            <v>8</v>
          </cell>
          <cell r="AR92">
            <v>72.727272727272734</v>
          </cell>
          <cell r="AS92">
            <v>3</v>
          </cell>
          <cell r="AT92">
            <v>27.272727272727273</v>
          </cell>
          <cell r="AU92">
            <v>3</v>
          </cell>
          <cell r="AV92">
            <v>27.272727272727273</v>
          </cell>
          <cell r="AW92">
            <v>3</v>
          </cell>
          <cell r="AX92">
            <v>27.272727272727273</v>
          </cell>
          <cell r="AY92">
            <v>4</v>
          </cell>
          <cell r="AZ92">
            <v>36.363636363636367</v>
          </cell>
          <cell r="BA92">
            <v>96</v>
          </cell>
          <cell r="BB92">
            <v>26.446280991735538</v>
          </cell>
          <cell r="BC92">
            <v>178</v>
          </cell>
          <cell r="BD92">
            <v>49.035812672176306</v>
          </cell>
          <cell r="BG92">
            <v>3423</v>
          </cell>
          <cell r="BH92">
            <v>61.24530327428878</v>
          </cell>
          <cell r="BI92">
            <v>2715</v>
          </cell>
          <cell r="BJ92">
            <v>79.316389132340049</v>
          </cell>
          <cell r="BK92">
            <v>708</v>
          </cell>
          <cell r="BL92">
            <v>20.683610867659947</v>
          </cell>
          <cell r="BM92">
            <v>173</v>
          </cell>
          <cell r="BN92">
            <v>24.435028248587571</v>
          </cell>
          <cell r="BO92">
            <v>112</v>
          </cell>
          <cell r="BP92">
            <v>64.739884393063591</v>
          </cell>
          <cell r="BQ92">
            <v>61</v>
          </cell>
          <cell r="BR92">
            <v>35.260115606936417</v>
          </cell>
          <cell r="BS92">
            <v>1</v>
          </cell>
          <cell r="BT92">
            <v>1.639344262295082</v>
          </cell>
          <cell r="BU92">
            <v>24</v>
          </cell>
          <cell r="BV92">
            <v>39.344262295081968</v>
          </cell>
          <cell r="BW92">
            <v>39</v>
          </cell>
          <cell r="BX92">
            <v>63.934426229508198</v>
          </cell>
          <cell r="BY92">
            <v>45</v>
          </cell>
          <cell r="BZ92">
            <v>73.770491803278688</v>
          </cell>
          <cell r="CA92">
            <v>2</v>
          </cell>
          <cell r="CB92">
            <v>3.278688524590164</v>
          </cell>
          <cell r="CC92">
            <v>206</v>
          </cell>
          <cell r="CD92">
            <v>29.096045197740114</v>
          </cell>
          <cell r="CE92">
            <v>329</v>
          </cell>
          <cell r="CF92">
            <v>46.468926553672318</v>
          </cell>
          <cell r="CI92">
            <v>2699</v>
          </cell>
          <cell r="CJ92">
            <v>61.257376305038584</v>
          </cell>
          <cell r="CK92">
            <v>2220</v>
          </cell>
          <cell r="CL92">
            <v>82.252686180066689</v>
          </cell>
          <cell r="CM92">
            <v>479</v>
          </cell>
          <cell r="CN92">
            <v>17.747313819933307</v>
          </cell>
          <cell r="CO92">
            <v>82</v>
          </cell>
          <cell r="CP92">
            <v>17.118997912317329</v>
          </cell>
          <cell r="CQ92">
            <v>52</v>
          </cell>
          <cell r="CR92">
            <v>63.414634146341463</v>
          </cell>
          <cell r="CS92">
            <v>30</v>
          </cell>
          <cell r="CT92">
            <v>36.585365853658537</v>
          </cell>
          <cell r="CU92">
            <v>1</v>
          </cell>
          <cell r="CV92">
            <v>3.3333333333333335</v>
          </cell>
          <cell r="CW92">
            <v>14</v>
          </cell>
          <cell r="CX92">
            <v>46.666666666666664</v>
          </cell>
          <cell r="CY92">
            <v>16</v>
          </cell>
          <cell r="CZ92">
            <v>53.333333333333336</v>
          </cell>
          <cell r="DA92">
            <v>11</v>
          </cell>
          <cell r="DB92">
            <v>36.666666666666664</v>
          </cell>
          <cell r="DC92">
            <v>10</v>
          </cell>
          <cell r="DD92">
            <v>33.333333333333336</v>
          </cell>
          <cell r="DE92">
            <v>156</v>
          </cell>
          <cell r="DF92">
            <v>32.567849686847602</v>
          </cell>
          <cell r="DG92">
            <v>241</v>
          </cell>
          <cell r="DH92">
            <v>50.313152400835072</v>
          </cell>
          <cell r="DK92">
            <v>684</v>
          </cell>
          <cell r="DL92">
            <v>61.400359066427292</v>
          </cell>
          <cell r="DM92">
            <v>513</v>
          </cell>
          <cell r="DN92">
            <v>75</v>
          </cell>
          <cell r="DO92">
            <v>171</v>
          </cell>
          <cell r="DP92">
            <v>25</v>
          </cell>
          <cell r="DQ92">
            <v>21</v>
          </cell>
          <cell r="DR92">
            <v>12.280701754385966</v>
          </cell>
          <cell r="DS92">
            <v>17</v>
          </cell>
          <cell r="DT92">
            <v>80.952380952380949</v>
          </cell>
          <cell r="DU92">
            <v>4</v>
          </cell>
          <cell r="DV92">
            <v>19.047619047619047</v>
          </cell>
          <cell r="DW92">
            <v>0</v>
          </cell>
          <cell r="DX92">
            <v>0</v>
          </cell>
          <cell r="DY92">
            <v>5</v>
          </cell>
          <cell r="DZ92">
            <v>125</v>
          </cell>
          <cell r="EA92">
            <v>5</v>
          </cell>
          <cell r="EB92">
            <v>125</v>
          </cell>
          <cell r="EC92">
            <v>5</v>
          </cell>
          <cell r="ED92">
            <v>125</v>
          </cell>
          <cell r="EE92">
            <v>2</v>
          </cell>
          <cell r="EF92">
            <v>50</v>
          </cell>
          <cell r="EG92">
            <v>56</v>
          </cell>
          <cell r="EH92">
            <v>32.748538011695906</v>
          </cell>
          <cell r="EI92">
            <v>94</v>
          </cell>
          <cell r="EJ92">
            <v>54.970760233918128</v>
          </cell>
        </row>
        <row r="93">
          <cell r="C93">
            <v>575</v>
          </cell>
          <cell r="D93">
            <v>99.653379549393421</v>
          </cell>
          <cell r="E93">
            <v>446</v>
          </cell>
          <cell r="F93">
            <v>77.565217391304344</v>
          </cell>
          <cell r="G93">
            <v>129</v>
          </cell>
          <cell r="H93">
            <v>22.434782608695652</v>
          </cell>
          <cell r="I93">
            <v>18</v>
          </cell>
          <cell r="J93">
            <v>13.953488372093023</v>
          </cell>
          <cell r="K93">
            <v>13</v>
          </cell>
          <cell r="L93">
            <v>72.222222222222229</v>
          </cell>
          <cell r="M93">
            <v>5</v>
          </cell>
          <cell r="N93">
            <v>27.777777777777779</v>
          </cell>
          <cell r="O93">
            <v>0</v>
          </cell>
          <cell r="P93">
            <v>0</v>
          </cell>
          <cell r="Q93">
            <v>2</v>
          </cell>
          <cell r="R93">
            <v>40</v>
          </cell>
          <cell r="S93">
            <v>1</v>
          </cell>
          <cell r="T93">
            <v>20</v>
          </cell>
          <cell r="U93">
            <v>2</v>
          </cell>
          <cell r="V93">
            <v>40</v>
          </cell>
          <cell r="W93">
            <v>1</v>
          </cell>
          <cell r="X93">
            <v>20</v>
          </cell>
          <cell r="Y93">
            <v>111</v>
          </cell>
          <cell r="Z93">
            <v>86.04651162790698</v>
          </cell>
          <cell r="AA93">
            <v>0</v>
          </cell>
          <cell r="AB93">
            <v>0</v>
          </cell>
          <cell r="AE93">
            <v>42</v>
          </cell>
          <cell r="AF93">
            <v>100</v>
          </cell>
          <cell r="AG93">
            <v>37</v>
          </cell>
          <cell r="AH93">
            <v>88.095238095238102</v>
          </cell>
          <cell r="AI93">
            <v>5</v>
          </cell>
          <cell r="AJ93">
            <v>11.904761904761905</v>
          </cell>
          <cell r="AK93">
            <v>0</v>
          </cell>
          <cell r="AL93">
            <v>0</v>
          </cell>
          <cell r="AM93">
            <v>0</v>
          </cell>
          <cell r="AN93" t="e">
            <v>#DIV/0!</v>
          </cell>
          <cell r="AO93">
            <v>0</v>
          </cell>
          <cell r="AP93" t="e">
            <v>#DIV/0!</v>
          </cell>
          <cell r="AQ93">
            <v>0</v>
          </cell>
          <cell r="AR93" t="e">
            <v>#DIV/0!</v>
          </cell>
          <cell r="AS93">
            <v>0</v>
          </cell>
          <cell r="AT93" t="e">
            <v>#DIV/0!</v>
          </cell>
          <cell r="AU93">
            <v>0</v>
          </cell>
          <cell r="AV93" t="e">
            <v>#DIV/0!</v>
          </cell>
          <cell r="AW93">
            <v>0</v>
          </cell>
          <cell r="AX93" t="e">
            <v>#DIV/0!</v>
          </cell>
          <cell r="AY93">
            <v>0</v>
          </cell>
          <cell r="AZ93" t="e">
            <v>#DIV/0!</v>
          </cell>
          <cell r="BA93">
            <v>5</v>
          </cell>
          <cell r="BB93">
            <v>100</v>
          </cell>
          <cell r="BC93">
            <v>0</v>
          </cell>
          <cell r="BD93">
            <v>0</v>
          </cell>
          <cell r="BG93">
            <v>68</v>
          </cell>
          <cell r="BH93">
            <v>98.550724637681157</v>
          </cell>
          <cell r="BI93">
            <v>67</v>
          </cell>
          <cell r="BJ93">
            <v>98.529411764705884</v>
          </cell>
          <cell r="BK93">
            <v>1</v>
          </cell>
          <cell r="BL93">
            <v>1.4705882352941178</v>
          </cell>
          <cell r="BM93">
            <v>0</v>
          </cell>
          <cell r="BN93">
            <v>0</v>
          </cell>
          <cell r="BO93">
            <v>0</v>
          </cell>
          <cell r="BP93" t="e">
            <v>#DIV/0!</v>
          </cell>
          <cell r="BQ93">
            <v>0</v>
          </cell>
          <cell r="BR93" t="e">
            <v>#DIV/0!</v>
          </cell>
          <cell r="BS93">
            <v>0</v>
          </cell>
          <cell r="BT93" t="e">
            <v>#DIV/0!</v>
          </cell>
          <cell r="BU93">
            <v>0</v>
          </cell>
          <cell r="BV93" t="e">
            <v>#DIV/0!</v>
          </cell>
          <cell r="BW93">
            <v>1</v>
          </cell>
          <cell r="BX93" t="e">
            <v>#DIV/0!</v>
          </cell>
          <cell r="BY93">
            <v>0</v>
          </cell>
          <cell r="BZ93" t="e">
            <v>#DIV/0!</v>
          </cell>
          <cell r="CA93">
            <v>0</v>
          </cell>
          <cell r="CB93" t="e">
            <v>#DIV/0!</v>
          </cell>
          <cell r="CC93">
            <v>1</v>
          </cell>
          <cell r="CD93">
            <v>100</v>
          </cell>
          <cell r="CE93">
            <v>0</v>
          </cell>
          <cell r="CF93">
            <v>0</v>
          </cell>
          <cell r="CI93">
            <v>145</v>
          </cell>
          <cell r="CJ93">
            <v>99.31506849315069</v>
          </cell>
          <cell r="CK93">
            <v>132</v>
          </cell>
          <cell r="CL93">
            <v>91.034482758620683</v>
          </cell>
          <cell r="CM93">
            <v>13</v>
          </cell>
          <cell r="CN93">
            <v>8.9655172413793096</v>
          </cell>
          <cell r="CO93">
            <v>4</v>
          </cell>
          <cell r="CP93">
            <v>30.76923076923077</v>
          </cell>
          <cell r="CQ93">
            <v>1</v>
          </cell>
          <cell r="CR93">
            <v>25</v>
          </cell>
          <cell r="CS93">
            <v>3</v>
          </cell>
          <cell r="CT93">
            <v>75</v>
          </cell>
          <cell r="CU93">
            <v>0</v>
          </cell>
          <cell r="CV93">
            <v>0</v>
          </cell>
          <cell r="CW93">
            <v>1</v>
          </cell>
          <cell r="CX93">
            <v>33.333333333333336</v>
          </cell>
          <cell r="CY93">
            <v>0</v>
          </cell>
          <cell r="CZ93">
            <v>0</v>
          </cell>
          <cell r="DA93">
            <v>2</v>
          </cell>
          <cell r="DB93">
            <v>66.666666666666671</v>
          </cell>
          <cell r="DC93">
            <v>0</v>
          </cell>
          <cell r="DD93">
            <v>0</v>
          </cell>
          <cell r="DE93">
            <v>9</v>
          </cell>
          <cell r="DF93">
            <v>69.230769230769226</v>
          </cell>
          <cell r="DG93">
            <v>0</v>
          </cell>
          <cell r="DH93">
            <v>0</v>
          </cell>
          <cell r="DK93">
            <v>320</v>
          </cell>
          <cell r="DL93">
            <v>100</v>
          </cell>
          <cell r="DM93">
            <v>210</v>
          </cell>
          <cell r="DN93">
            <v>65.625</v>
          </cell>
          <cell r="DO93">
            <v>110</v>
          </cell>
          <cell r="DP93">
            <v>34.375</v>
          </cell>
          <cell r="DQ93">
            <v>14</v>
          </cell>
          <cell r="DR93">
            <v>12.727272727272727</v>
          </cell>
          <cell r="DS93">
            <v>12</v>
          </cell>
          <cell r="DT93">
            <v>85.714285714285708</v>
          </cell>
          <cell r="DU93">
            <v>2</v>
          </cell>
          <cell r="DV93">
            <v>14.285714285714286</v>
          </cell>
          <cell r="DW93">
            <v>0</v>
          </cell>
          <cell r="DX93">
            <v>0</v>
          </cell>
          <cell r="DY93">
            <v>1</v>
          </cell>
          <cell r="DZ93">
            <v>50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1</v>
          </cell>
          <cell r="EF93">
            <v>50</v>
          </cell>
          <cell r="EG93">
            <v>96</v>
          </cell>
          <cell r="EH93">
            <v>87.272727272727266</v>
          </cell>
          <cell r="EI93">
            <v>0</v>
          </cell>
          <cell r="EJ93">
            <v>0</v>
          </cell>
        </row>
        <row r="94">
          <cell r="C94">
            <v>239</v>
          </cell>
          <cell r="D94">
            <v>74.223602484472053</v>
          </cell>
          <cell r="E94">
            <v>205</v>
          </cell>
          <cell r="F94">
            <v>85.774058577405853</v>
          </cell>
          <cell r="G94">
            <v>34</v>
          </cell>
          <cell r="H94">
            <v>14.225941422594142</v>
          </cell>
          <cell r="I94">
            <v>34</v>
          </cell>
          <cell r="J94">
            <v>100</v>
          </cell>
          <cell r="K94">
            <v>34</v>
          </cell>
          <cell r="L94">
            <v>100</v>
          </cell>
          <cell r="M94">
            <v>0</v>
          </cell>
          <cell r="N94">
            <v>0</v>
          </cell>
          <cell r="O94">
            <v>0</v>
          </cell>
          <cell r="P94" t="e">
            <v>#DIV/0!</v>
          </cell>
          <cell r="Q94">
            <v>0</v>
          </cell>
          <cell r="R94" t="e">
            <v>#DIV/0!</v>
          </cell>
          <cell r="S94">
            <v>0</v>
          </cell>
          <cell r="T94" t="e">
            <v>#DIV/0!</v>
          </cell>
          <cell r="U94">
            <v>0</v>
          </cell>
          <cell r="V94" t="e">
            <v>#DIV/0!</v>
          </cell>
          <cell r="W94">
            <v>0</v>
          </cell>
          <cell r="X94" t="e">
            <v>#DIV/0!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E94">
            <v>125</v>
          </cell>
          <cell r="AF94">
            <v>100</v>
          </cell>
          <cell r="AG94">
            <v>117</v>
          </cell>
          <cell r="AH94">
            <v>93.6</v>
          </cell>
          <cell r="AI94">
            <v>8</v>
          </cell>
          <cell r="AJ94">
            <v>6.4</v>
          </cell>
          <cell r="AK94">
            <v>8</v>
          </cell>
          <cell r="AL94">
            <v>100</v>
          </cell>
          <cell r="AM94">
            <v>8</v>
          </cell>
          <cell r="AN94">
            <v>100</v>
          </cell>
          <cell r="AO94">
            <v>0</v>
          </cell>
          <cell r="AP94">
            <v>0</v>
          </cell>
          <cell r="AQ94">
            <v>0</v>
          </cell>
          <cell r="AR94" t="e">
            <v>#DIV/0!</v>
          </cell>
          <cell r="AS94">
            <v>0</v>
          </cell>
          <cell r="AT94" t="e">
            <v>#DIV/0!</v>
          </cell>
          <cell r="AU94">
            <v>0</v>
          </cell>
          <cell r="AV94" t="e">
            <v>#DIV/0!</v>
          </cell>
          <cell r="AW94">
            <v>0</v>
          </cell>
          <cell r="AX94" t="e">
            <v>#DIV/0!</v>
          </cell>
          <cell r="AY94">
            <v>0</v>
          </cell>
          <cell r="AZ94" t="e">
            <v>#DIV/0!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G94">
            <v>36</v>
          </cell>
          <cell r="BH94">
            <v>30.252100840336134</v>
          </cell>
          <cell r="BI94">
            <v>18</v>
          </cell>
          <cell r="BJ94">
            <v>50</v>
          </cell>
          <cell r="BK94">
            <v>18</v>
          </cell>
          <cell r="BL94">
            <v>50</v>
          </cell>
          <cell r="BM94">
            <v>18</v>
          </cell>
          <cell r="BN94">
            <v>100</v>
          </cell>
          <cell r="BO94">
            <v>18</v>
          </cell>
          <cell r="BP94">
            <v>100</v>
          </cell>
          <cell r="BQ94">
            <v>0</v>
          </cell>
          <cell r="BR94">
            <v>0</v>
          </cell>
          <cell r="BS94">
            <v>0</v>
          </cell>
          <cell r="BT94" t="e">
            <v>#DIV/0!</v>
          </cell>
          <cell r="BU94">
            <v>0</v>
          </cell>
          <cell r="BV94" t="e">
            <v>#DIV/0!</v>
          </cell>
          <cell r="BW94">
            <v>0</v>
          </cell>
          <cell r="BX94" t="e">
            <v>#DIV/0!</v>
          </cell>
          <cell r="BY94">
            <v>0</v>
          </cell>
          <cell r="BZ94" t="e">
            <v>#DIV/0!</v>
          </cell>
          <cell r="CA94">
            <v>0</v>
          </cell>
          <cell r="CB94" t="e">
            <v>#DIV/0!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I94">
            <v>74</v>
          </cell>
          <cell r="CJ94">
            <v>100</v>
          </cell>
          <cell r="CK94">
            <v>66</v>
          </cell>
          <cell r="CL94">
            <v>89.189189189189193</v>
          </cell>
          <cell r="CM94">
            <v>8</v>
          </cell>
          <cell r="CN94">
            <v>10.810810810810811</v>
          </cell>
          <cell r="CO94">
            <v>8</v>
          </cell>
          <cell r="CP94">
            <v>100</v>
          </cell>
          <cell r="CQ94">
            <v>8</v>
          </cell>
          <cell r="CR94">
            <v>100</v>
          </cell>
          <cell r="CS94">
            <v>0</v>
          </cell>
          <cell r="CT94">
            <v>0</v>
          </cell>
          <cell r="CU94">
            <v>0</v>
          </cell>
          <cell r="CV94" t="e">
            <v>#DIV/0!</v>
          </cell>
          <cell r="CW94">
            <v>0</v>
          </cell>
          <cell r="CX94" t="e">
            <v>#DIV/0!</v>
          </cell>
          <cell r="CY94">
            <v>0</v>
          </cell>
          <cell r="CZ94" t="e">
            <v>#DIV/0!</v>
          </cell>
          <cell r="DA94">
            <v>0</v>
          </cell>
          <cell r="DB94" t="e">
            <v>#DIV/0!</v>
          </cell>
          <cell r="DC94">
            <v>0</v>
          </cell>
          <cell r="DD94" t="e">
            <v>#DIV/0!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K94">
            <v>4</v>
          </cell>
          <cell r="DL94">
            <v>100</v>
          </cell>
          <cell r="DM94">
            <v>4</v>
          </cell>
          <cell r="DN94">
            <v>100</v>
          </cell>
          <cell r="DO94">
            <v>0</v>
          </cell>
          <cell r="DP94">
            <v>0</v>
          </cell>
          <cell r="DQ94">
            <v>0</v>
          </cell>
          <cell r="DR94" t="e">
            <v>#DIV/0!</v>
          </cell>
          <cell r="DS94">
            <v>0</v>
          </cell>
          <cell r="DT94" t="e">
            <v>#DIV/0!</v>
          </cell>
          <cell r="DU94">
            <v>0</v>
          </cell>
          <cell r="DV94" t="e">
            <v>#DIV/0!</v>
          </cell>
          <cell r="DW94">
            <v>0</v>
          </cell>
          <cell r="DX94" t="e">
            <v>#DIV/0!</v>
          </cell>
          <cell r="DY94">
            <v>0</v>
          </cell>
          <cell r="DZ94" t="e">
            <v>#DIV/0!</v>
          </cell>
          <cell r="EA94">
            <v>0</v>
          </cell>
          <cell r="EB94" t="e">
            <v>#DIV/0!</v>
          </cell>
          <cell r="EC94">
            <v>0</v>
          </cell>
          <cell r="ED94" t="e">
            <v>#DIV/0!</v>
          </cell>
          <cell r="EE94">
            <v>0</v>
          </cell>
          <cell r="EF94" t="e">
            <v>#DIV/0!</v>
          </cell>
          <cell r="EG94">
            <v>0</v>
          </cell>
          <cell r="EH94" t="e">
            <v>#DIV/0!</v>
          </cell>
          <cell r="EI94">
            <v>0</v>
          </cell>
          <cell r="EJ94" t="e">
            <v>#DIV/0!</v>
          </cell>
        </row>
        <row r="95">
          <cell r="D95">
            <v>71.963818902057639</v>
          </cell>
          <cell r="F95">
            <v>90.840643079364227</v>
          </cell>
          <cell r="H95">
            <v>9.1918942047976895</v>
          </cell>
          <cell r="J95">
            <v>76.370755597580342</v>
          </cell>
          <cell r="L95">
            <v>88.620454292925288</v>
          </cell>
          <cell r="N95">
            <v>10.279528246480103</v>
          </cell>
          <cell r="P95">
            <v>33.894379246448423</v>
          </cell>
          <cell r="R95">
            <v>44.610870907967879</v>
          </cell>
          <cell r="T95">
            <v>39.576899320568252</v>
          </cell>
          <cell r="V95">
            <v>40.596046942557138</v>
          </cell>
          <cell r="X95">
            <v>25.772081531809761</v>
          </cell>
          <cell r="Z95">
            <v>13.045059461032112</v>
          </cell>
          <cell r="AB95">
            <v>9.9416906086724612</v>
          </cell>
          <cell r="BH95">
            <v>74.267046571035564</v>
          </cell>
          <cell r="BJ95">
            <v>90.10570321078464</v>
          </cell>
          <cell r="BL95">
            <v>9.9167868340631582</v>
          </cell>
          <cell r="BN95">
            <v>72.941124155104944</v>
          </cell>
          <cell r="BP95">
            <v>85.429494604645498</v>
          </cell>
          <cell r="BR95">
            <v>10.833384137048101</v>
          </cell>
          <cell r="BT95">
            <v>27.574563871693865</v>
          </cell>
          <cell r="BV95">
            <v>42.431063590320768</v>
          </cell>
          <cell r="BX95">
            <v>45.019696117051211</v>
          </cell>
          <cell r="BZ95">
            <v>49.521665728756332</v>
          </cell>
          <cell r="CB95">
            <v>19.977490151941474</v>
          </cell>
          <cell r="CD95">
            <v>13.971896122376378</v>
          </cell>
          <cell r="CF95">
            <v>11.294912842404838</v>
          </cell>
          <cell r="CJ95">
            <v>70.285993842625487</v>
          </cell>
          <cell r="CL95">
            <v>91.377422315225729</v>
          </cell>
          <cell r="CN95">
            <v>8.6469615488630467</v>
          </cell>
          <cell r="CP95">
            <v>78.563371616078754</v>
          </cell>
          <cell r="CR95">
            <v>90.530574952685512</v>
          </cell>
          <cell r="CT95">
            <v>9.4628989101350918</v>
          </cell>
          <cell r="CV95">
            <v>32.413793103448278</v>
          </cell>
          <cell r="CX95">
            <v>44.413793103448278</v>
          </cell>
          <cell r="CZ95">
            <v>44.689655172413794</v>
          </cell>
          <cell r="DB95">
            <v>41.241379310344826</v>
          </cell>
          <cell r="DD95">
            <v>31.517241379310345</v>
          </cell>
          <cell r="DF95">
            <v>11.812961443806399</v>
          </cell>
          <cell r="DH95">
            <v>9.3365463494667758</v>
          </cell>
          <cell r="DL95">
            <v>67.557902008778356</v>
          </cell>
          <cell r="DN95">
            <v>90.081850518122152</v>
          </cell>
          <cell r="DP95">
            <v>9.9904353460244977</v>
          </cell>
          <cell r="DR95">
            <v>78.447895526339011</v>
          </cell>
          <cell r="DT95">
            <v>89.533772003824311</v>
          </cell>
          <cell r="DV95">
            <v>10.021933524548675</v>
          </cell>
          <cell r="DX95">
            <v>29.292929292929294</v>
          </cell>
          <cell r="DZ95">
            <v>52.076318742985407</v>
          </cell>
          <cell r="EB95">
            <v>36.307519640852973</v>
          </cell>
          <cell r="ED95">
            <v>39.786756453423124</v>
          </cell>
          <cell r="EF95">
            <v>32.772166105499437</v>
          </cell>
          <cell r="EH95">
            <v>12.181240624724257</v>
          </cell>
          <cell r="EJ95">
            <v>9.2296832259772348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240.30/biechild/reportamphur.php?provinceid=54" TargetMode="External"/><Relationship Id="rId18" Type="http://schemas.openxmlformats.org/officeDocument/2006/relationships/hyperlink" Target="http://203.157.240.30/biechild/reportamphur.php?provinceid=53" TargetMode="External"/><Relationship Id="rId26" Type="http://schemas.openxmlformats.org/officeDocument/2006/relationships/hyperlink" Target="http://203.157.240.30/biechild/reportamphur.php?provinceid=17" TargetMode="External"/><Relationship Id="rId39" Type="http://schemas.openxmlformats.org/officeDocument/2006/relationships/hyperlink" Target="http://203.157.240.30/biechild/reportamphur.php?provinceid=14" TargetMode="External"/><Relationship Id="rId21" Type="http://schemas.openxmlformats.org/officeDocument/2006/relationships/hyperlink" Target="http://203.157.240.30/biechild/reportamphur.php?provinceid=5" TargetMode="External"/><Relationship Id="rId34" Type="http://schemas.openxmlformats.org/officeDocument/2006/relationships/hyperlink" Target="http://203.157.240.30/biechild/reportamphur.php?provinceid=62" TargetMode="External"/><Relationship Id="rId42" Type="http://schemas.openxmlformats.org/officeDocument/2006/relationships/hyperlink" Target="http://203.157.240.30/biechild/reportamphur.php?provinceid=18" TargetMode="External"/><Relationship Id="rId47" Type="http://schemas.openxmlformats.org/officeDocument/2006/relationships/hyperlink" Target="http://203.157.240.30/biechild/reportamphur.php?provinceid=27" TargetMode="External"/><Relationship Id="rId50" Type="http://schemas.openxmlformats.org/officeDocument/2006/relationships/hyperlink" Target="http://203.157.240.30/biechild/reportamphur.php?provinceid=31" TargetMode="External"/><Relationship Id="rId55" Type="http://schemas.openxmlformats.org/officeDocument/2006/relationships/hyperlink" Target="http://203.157.240.30/biechild/reportamphur.php?provinceid=20" TargetMode="External"/><Relationship Id="rId63" Type="http://schemas.openxmlformats.org/officeDocument/2006/relationships/hyperlink" Target="http://203.157.240.30/biechild/reportamphur.php?provinceid=63" TargetMode="External"/><Relationship Id="rId68" Type="http://schemas.openxmlformats.org/officeDocument/2006/relationships/hyperlink" Target="http://203.157.240.30/biechild/reportamphur.php?provinceid=68" TargetMode="External"/><Relationship Id="rId76" Type="http://schemas.openxmlformats.org/officeDocument/2006/relationships/hyperlink" Target="http://203.157.240.30/biechild/reportamphur.php?provinceid=76" TargetMode="External"/><Relationship Id="rId7" Type="http://schemas.openxmlformats.org/officeDocument/2006/relationships/hyperlink" Target="http://203.157.240.30/biechild/reportamphur.php?provinceid=45" TargetMode="External"/><Relationship Id="rId71" Type="http://schemas.openxmlformats.org/officeDocument/2006/relationships/hyperlink" Target="http://203.157.240.30/biechild/reportamphur.php?provinceid=71" TargetMode="External"/><Relationship Id="rId2" Type="http://schemas.openxmlformats.org/officeDocument/2006/relationships/hyperlink" Target="http://203.157.240.30/biechild/reportamphur.php?provinceid=39" TargetMode="External"/><Relationship Id="rId16" Type="http://schemas.openxmlformats.org/officeDocument/2006/relationships/hyperlink" Target="http://203.157.240.30/biechild/reportamphur.php?provinceid=48" TargetMode="External"/><Relationship Id="rId29" Type="http://schemas.openxmlformats.org/officeDocument/2006/relationships/hyperlink" Target="http://203.157.240.30/biechild/reportamphur.php?provinceid=57" TargetMode="External"/><Relationship Id="rId11" Type="http://schemas.openxmlformats.org/officeDocument/2006/relationships/hyperlink" Target="http://203.157.240.30/biechild/reportamphur.php?provinceid=51" TargetMode="External"/><Relationship Id="rId24" Type="http://schemas.openxmlformats.org/officeDocument/2006/relationships/hyperlink" Target="http://203.157.240.30/biechild/reportamphur.php?provinceid=8" TargetMode="External"/><Relationship Id="rId32" Type="http://schemas.openxmlformats.org/officeDocument/2006/relationships/hyperlink" Target="http://203.157.240.30/biechild/reportamphur.php?provinceid=60" TargetMode="External"/><Relationship Id="rId37" Type="http://schemas.openxmlformats.org/officeDocument/2006/relationships/hyperlink" Target="http://203.157.240.30/biechild/reportamphur.php?provinceid=12" TargetMode="External"/><Relationship Id="rId40" Type="http://schemas.openxmlformats.org/officeDocument/2006/relationships/hyperlink" Target="http://203.157.240.30/biechild/reportamphur.php?provinceid=15" TargetMode="External"/><Relationship Id="rId45" Type="http://schemas.openxmlformats.org/officeDocument/2006/relationships/hyperlink" Target="http://203.157.240.30/biechild/reportamphur.php?provinceid=33" TargetMode="External"/><Relationship Id="rId53" Type="http://schemas.openxmlformats.org/officeDocument/2006/relationships/hyperlink" Target="http://203.157.240.30/biechild/reportamphur.php?provinceid=77" TargetMode="External"/><Relationship Id="rId58" Type="http://schemas.openxmlformats.org/officeDocument/2006/relationships/hyperlink" Target="http://203.157.240.30/biechild/reportamphur.php?provinceid=22" TargetMode="External"/><Relationship Id="rId66" Type="http://schemas.openxmlformats.org/officeDocument/2006/relationships/hyperlink" Target="http://203.157.240.30/biechild/reportamphur.php?provinceid=66" TargetMode="External"/><Relationship Id="rId74" Type="http://schemas.openxmlformats.org/officeDocument/2006/relationships/hyperlink" Target="http://203.157.240.30/biechild/reportamphur.php?provinceid=74" TargetMode="External"/><Relationship Id="rId5" Type="http://schemas.openxmlformats.org/officeDocument/2006/relationships/hyperlink" Target="http://203.157.240.30/biechild/reportamphur.php?provinceid=43" TargetMode="External"/><Relationship Id="rId15" Type="http://schemas.openxmlformats.org/officeDocument/2006/relationships/hyperlink" Target="http://203.157.240.30/biechild/reportamphur.php?provinceid=47" TargetMode="External"/><Relationship Id="rId23" Type="http://schemas.openxmlformats.org/officeDocument/2006/relationships/hyperlink" Target="http://203.157.240.30/biechild/reportamphur.php?provinceid=7" TargetMode="External"/><Relationship Id="rId28" Type="http://schemas.openxmlformats.org/officeDocument/2006/relationships/hyperlink" Target="http://203.157.240.30/biechild/reportamphur.php?provinceid=56" TargetMode="External"/><Relationship Id="rId36" Type="http://schemas.openxmlformats.org/officeDocument/2006/relationships/hyperlink" Target="http://203.157.240.30/biechild/reportamphur.php?provinceid=11" TargetMode="External"/><Relationship Id="rId49" Type="http://schemas.openxmlformats.org/officeDocument/2006/relationships/hyperlink" Target="http://203.157.240.30/biechild/reportamphur.php?provinceid=30" TargetMode="External"/><Relationship Id="rId57" Type="http://schemas.openxmlformats.org/officeDocument/2006/relationships/hyperlink" Target="http://203.157.240.30/biechild/reportamphur.php?provinceid=25" TargetMode="External"/><Relationship Id="rId61" Type="http://schemas.openxmlformats.org/officeDocument/2006/relationships/hyperlink" Target="http://203.157.240.30/biechild/reportamphur.php?provinceid=26" TargetMode="External"/><Relationship Id="rId10" Type="http://schemas.openxmlformats.org/officeDocument/2006/relationships/hyperlink" Target="http://203.157.240.30/biechild/reportamphur.php?provinceid=50" TargetMode="External"/><Relationship Id="rId19" Type="http://schemas.openxmlformats.org/officeDocument/2006/relationships/hyperlink" Target="http://203.157.240.30/biechild/reportamphur.php?provinceid=3" TargetMode="External"/><Relationship Id="rId31" Type="http://schemas.openxmlformats.org/officeDocument/2006/relationships/hyperlink" Target="http://203.157.240.30/biechild/reportamphur.php?provinceid=59" TargetMode="External"/><Relationship Id="rId44" Type="http://schemas.openxmlformats.org/officeDocument/2006/relationships/hyperlink" Target="http://203.157.240.30/biechild/reportamphur.php?provinceid=32" TargetMode="External"/><Relationship Id="rId52" Type="http://schemas.openxmlformats.org/officeDocument/2006/relationships/hyperlink" Target="http://203.157.240.30/biechild/reportamphur.php?provinceid=36" TargetMode="External"/><Relationship Id="rId60" Type="http://schemas.openxmlformats.org/officeDocument/2006/relationships/hyperlink" Target="http://203.157.240.30/biechild/reportamphur.php?provinceid=24" TargetMode="External"/><Relationship Id="rId65" Type="http://schemas.openxmlformats.org/officeDocument/2006/relationships/hyperlink" Target="http://203.157.240.30/biechild/reportamphur.php?provinceid=65" TargetMode="External"/><Relationship Id="rId73" Type="http://schemas.openxmlformats.org/officeDocument/2006/relationships/hyperlink" Target="http://203.157.240.30/biechild/reportamphur.php?provinceid=73" TargetMode="External"/><Relationship Id="rId4" Type="http://schemas.openxmlformats.org/officeDocument/2006/relationships/hyperlink" Target="http://203.157.240.30/biechild/reportamphur.php?provinceid=42" TargetMode="External"/><Relationship Id="rId9" Type="http://schemas.openxmlformats.org/officeDocument/2006/relationships/hyperlink" Target="http://203.157.240.30/biechild/reportamphur.php?provinceid=41" TargetMode="External"/><Relationship Id="rId14" Type="http://schemas.openxmlformats.org/officeDocument/2006/relationships/hyperlink" Target="http://203.157.240.30/biechild/reportamphur.php?provinceid=9" TargetMode="External"/><Relationship Id="rId22" Type="http://schemas.openxmlformats.org/officeDocument/2006/relationships/hyperlink" Target="http://203.157.240.30/biechild/reportamphur.php?provinceid=6" TargetMode="External"/><Relationship Id="rId27" Type="http://schemas.openxmlformats.org/officeDocument/2006/relationships/hyperlink" Target="http://203.157.240.30/biechild/reportamphur.php?provinceid=55" TargetMode="External"/><Relationship Id="rId30" Type="http://schemas.openxmlformats.org/officeDocument/2006/relationships/hyperlink" Target="http://203.157.240.30/biechild/reportamphur.php?provinceid=58" TargetMode="External"/><Relationship Id="rId35" Type="http://schemas.openxmlformats.org/officeDocument/2006/relationships/hyperlink" Target="http://203.157.240.30/biechild/reportamphur.php?provinceid=2" TargetMode="External"/><Relationship Id="rId43" Type="http://schemas.openxmlformats.org/officeDocument/2006/relationships/hyperlink" Target="http://203.157.240.30/biechild/reportamphur.php?provinceid=28" TargetMode="External"/><Relationship Id="rId48" Type="http://schemas.openxmlformats.org/officeDocument/2006/relationships/hyperlink" Target="http://203.157.240.30/biechild/reportamphur.php?provinceid=29" TargetMode="External"/><Relationship Id="rId56" Type="http://schemas.openxmlformats.org/officeDocument/2006/relationships/hyperlink" Target="http://203.157.240.30/biechild/reportamphur.php?provinceid=21" TargetMode="External"/><Relationship Id="rId64" Type="http://schemas.openxmlformats.org/officeDocument/2006/relationships/hyperlink" Target="http://203.157.240.30/biechild/reportamphur.php?provinceid=64" TargetMode="External"/><Relationship Id="rId69" Type="http://schemas.openxmlformats.org/officeDocument/2006/relationships/hyperlink" Target="http://203.157.240.30/biechild/reportamphur.php?provinceid=69" TargetMode="External"/><Relationship Id="rId77" Type="http://schemas.openxmlformats.org/officeDocument/2006/relationships/printerSettings" Target="../printerSettings/printerSettings10.bin"/><Relationship Id="rId8" Type="http://schemas.openxmlformats.org/officeDocument/2006/relationships/hyperlink" Target="http://203.157.240.30/biechild/reportamphur.php?provinceid=46" TargetMode="External"/><Relationship Id="rId51" Type="http://schemas.openxmlformats.org/officeDocument/2006/relationships/hyperlink" Target="http://203.157.240.30/biechild/reportamphur.php?provinceid=35" TargetMode="External"/><Relationship Id="rId72" Type="http://schemas.openxmlformats.org/officeDocument/2006/relationships/hyperlink" Target="http://203.157.240.30/biechild/reportamphur.php?provinceid=72" TargetMode="External"/><Relationship Id="rId3" Type="http://schemas.openxmlformats.org/officeDocument/2006/relationships/hyperlink" Target="http://203.157.240.30/biechild/reportamphur.php?provinceid=40" TargetMode="External"/><Relationship Id="rId12" Type="http://schemas.openxmlformats.org/officeDocument/2006/relationships/hyperlink" Target="http://203.157.240.30/biechild/reportamphur.php?provinceid=52" TargetMode="External"/><Relationship Id="rId17" Type="http://schemas.openxmlformats.org/officeDocument/2006/relationships/hyperlink" Target="http://203.157.240.30/biechild/reportamphur.php?provinceid=49" TargetMode="External"/><Relationship Id="rId25" Type="http://schemas.openxmlformats.org/officeDocument/2006/relationships/hyperlink" Target="http://203.157.240.30/biechild/reportamphur.php?provinceid=10" TargetMode="External"/><Relationship Id="rId33" Type="http://schemas.openxmlformats.org/officeDocument/2006/relationships/hyperlink" Target="http://203.157.240.30/biechild/reportamphur.php?provinceid=61" TargetMode="External"/><Relationship Id="rId38" Type="http://schemas.openxmlformats.org/officeDocument/2006/relationships/hyperlink" Target="http://203.157.240.30/biechild/reportamphur.php?provinceid=13" TargetMode="External"/><Relationship Id="rId46" Type="http://schemas.openxmlformats.org/officeDocument/2006/relationships/hyperlink" Target="http://203.157.240.30/biechild/reportamphur.php?provinceid=34" TargetMode="External"/><Relationship Id="rId59" Type="http://schemas.openxmlformats.org/officeDocument/2006/relationships/hyperlink" Target="http://203.157.240.30/biechild/reportamphur.php?provinceid=23" TargetMode="External"/><Relationship Id="rId67" Type="http://schemas.openxmlformats.org/officeDocument/2006/relationships/hyperlink" Target="http://203.157.240.30/biechild/reportamphur.php?provinceid=67" TargetMode="External"/><Relationship Id="rId20" Type="http://schemas.openxmlformats.org/officeDocument/2006/relationships/hyperlink" Target="http://203.157.240.30/biechild/reportamphur.php?provinceid=4" TargetMode="External"/><Relationship Id="rId41" Type="http://schemas.openxmlformats.org/officeDocument/2006/relationships/hyperlink" Target="http://203.157.240.30/biechild/reportamphur.php?provinceid=16" TargetMode="External"/><Relationship Id="rId54" Type="http://schemas.openxmlformats.org/officeDocument/2006/relationships/hyperlink" Target="http://203.157.240.30/biechild/reportamphur.php?provinceid=19" TargetMode="External"/><Relationship Id="rId62" Type="http://schemas.openxmlformats.org/officeDocument/2006/relationships/hyperlink" Target="http://203.157.240.30/biechild/reportamphur.php?provinceid=37" TargetMode="External"/><Relationship Id="rId70" Type="http://schemas.openxmlformats.org/officeDocument/2006/relationships/hyperlink" Target="http://203.157.240.30/biechild/reportamphur.php?provinceid=70" TargetMode="External"/><Relationship Id="rId75" Type="http://schemas.openxmlformats.org/officeDocument/2006/relationships/hyperlink" Target="http://203.157.240.30/biechild/reportamphur.php?provinceid=75" TargetMode="External"/><Relationship Id="rId1" Type="http://schemas.openxmlformats.org/officeDocument/2006/relationships/hyperlink" Target="http://203.157.240.30/biechild/reportamphur.php?provinceid=38" TargetMode="External"/><Relationship Id="rId6" Type="http://schemas.openxmlformats.org/officeDocument/2006/relationships/hyperlink" Target="http://203.157.240.30/biechild/reportamphur.php?provinceid=4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240.30/biechild/reportamphur.php?provinceid=54" TargetMode="External"/><Relationship Id="rId18" Type="http://schemas.openxmlformats.org/officeDocument/2006/relationships/hyperlink" Target="http://203.157.240.30/biechild/reportamphur.php?provinceid=53" TargetMode="External"/><Relationship Id="rId26" Type="http://schemas.openxmlformats.org/officeDocument/2006/relationships/hyperlink" Target="http://203.157.240.30/biechild/reportamphur.php?provinceid=17" TargetMode="External"/><Relationship Id="rId39" Type="http://schemas.openxmlformats.org/officeDocument/2006/relationships/hyperlink" Target="http://203.157.240.30/biechild/reportamphur.php?provinceid=14" TargetMode="External"/><Relationship Id="rId21" Type="http://schemas.openxmlformats.org/officeDocument/2006/relationships/hyperlink" Target="http://203.157.240.30/biechild/reportamphur.php?provinceid=5" TargetMode="External"/><Relationship Id="rId34" Type="http://schemas.openxmlformats.org/officeDocument/2006/relationships/hyperlink" Target="http://203.157.240.30/biechild/reportamphur.php?provinceid=62" TargetMode="External"/><Relationship Id="rId42" Type="http://schemas.openxmlformats.org/officeDocument/2006/relationships/hyperlink" Target="http://203.157.240.30/biechild/reportamphur.php?provinceid=18" TargetMode="External"/><Relationship Id="rId47" Type="http://schemas.openxmlformats.org/officeDocument/2006/relationships/hyperlink" Target="http://203.157.240.30/biechild/reportamphur.php?provinceid=27" TargetMode="External"/><Relationship Id="rId50" Type="http://schemas.openxmlformats.org/officeDocument/2006/relationships/hyperlink" Target="http://203.157.240.30/biechild/reportamphur.php?provinceid=31" TargetMode="External"/><Relationship Id="rId55" Type="http://schemas.openxmlformats.org/officeDocument/2006/relationships/hyperlink" Target="http://203.157.240.30/biechild/reportamphur.php?provinceid=20" TargetMode="External"/><Relationship Id="rId63" Type="http://schemas.openxmlformats.org/officeDocument/2006/relationships/hyperlink" Target="http://203.157.240.30/biechild/reportamphur.php?provinceid=63" TargetMode="External"/><Relationship Id="rId68" Type="http://schemas.openxmlformats.org/officeDocument/2006/relationships/hyperlink" Target="http://203.157.240.30/biechild/reportamphur.php?provinceid=68" TargetMode="External"/><Relationship Id="rId76" Type="http://schemas.openxmlformats.org/officeDocument/2006/relationships/hyperlink" Target="http://203.157.240.30/biechild/reportamphur.php?provinceid=76" TargetMode="External"/><Relationship Id="rId7" Type="http://schemas.openxmlformats.org/officeDocument/2006/relationships/hyperlink" Target="http://203.157.240.30/biechild/reportamphur.php?provinceid=45" TargetMode="External"/><Relationship Id="rId71" Type="http://schemas.openxmlformats.org/officeDocument/2006/relationships/hyperlink" Target="http://203.157.240.30/biechild/reportamphur.php?provinceid=71" TargetMode="External"/><Relationship Id="rId2" Type="http://schemas.openxmlformats.org/officeDocument/2006/relationships/hyperlink" Target="http://203.157.240.30/biechild/reportamphur.php?provinceid=39" TargetMode="External"/><Relationship Id="rId16" Type="http://schemas.openxmlformats.org/officeDocument/2006/relationships/hyperlink" Target="http://203.157.240.30/biechild/reportamphur.php?provinceid=48" TargetMode="External"/><Relationship Id="rId29" Type="http://schemas.openxmlformats.org/officeDocument/2006/relationships/hyperlink" Target="http://203.157.240.30/biechild/reportamphur.php?provinceid=57" TargetMode="External"/><Relationship Id="rId11" Type="http://schemas.openxmlformats.org/officeDocument/2006/relationships/hyperlink" Target="http://203.157.240.30/biechild/reportamphur.php?provinceid=51" TargetMode="External"/><Relationship Id="rId24" Type="http://schemas.openxmlformats.org/officeDocument/2006/relationships/hyperlink" Target="http://203.157.240.30/biechild/reportamphur.php?provinceid=8" TargetMode="External"/><Relationship Id="rId32" Type="http://schemas.openxmlformats.org/officeDocument/2006/relationships/hyperlink" Target="http://203.157.240.30/biechild/reportamphur.php?provinceid=60" TargetMode="External"/><Relationship Id="rId37" Type="http://schemas.openxmlformats.org/officeDocument/2006/relationships/hyperlink" Target="http://203.157.240.30/biechild/reportamphur.php?provinceid=12" TargetMode="External"/><Relationship Id="rId40" Type="http://schemas.openxmlformats.org/officeDocument/2006/relationships/hyperlink" Target="http://203.157.240.30/biechild/reportamphur.php?provinceid=15" TargetMode="External"/><Relationship Id="rId45" Type="http://schemas.openxmlformats.org/officeDocument/2006/relationships/hyperlink" Target="http://203.157.240.30/biechild/reportamphur.php?provinceid=33" TargetMode="External"/><Relationship Id="rId53" Type="http://schemas.openxmlformats.org/officeDocument/2006/relationships/hyperlink" Target="http://203.157.240.30/biechild/reportamphur.php?provinceid=77" TargetMode="External"/><Relationship Id="rId58" Type="http://schemas.openxmlformats.org/officeDocument/2006/relationships/hyperlink" Target="http://203.157.240.30/biechild/reportamphur.php?provinceid=22" TargetMode="External"/><Relationship Id="rId66" Type="http://schemas.openxmlformats.org/officeDocument/2006/relationships/hyperlink" Target="http://203.157.240.30/biechild/reportamphur.php?provinceid=66" TargetMode="External"/><Relationship Id="rId74" Type="http://schemas.openxmlformats.org/officeDocument/2006/relationships/hyperlink" Target="http://203.157.240.30/biechild/reportamphur.php?provinceid=74" TargetMode="External"/><Relationship Id="rId5" Type="http://schemas.openxmlformats.org/officeDocument/2006/relationships/hyperlink" Target="http://203.157.240.30/biechild/reportamphur.php?provinceid=43" TargetMode="External"/><Relationship Id="rId15" Type="http://schemas.openxmlformats.org/officeDocument/2006/relationships/hyperlink" Target="http://203.157.240.30/biechild/reportamphur.php?provinceid=47" TargetMode="External"/><Relationship Id="rId23" Type="http://schemas.openxmlformats.org/officeDocument/2006/relationships/hyperlink" Target="http://203.157.240.30/biechild/reportamphur.php?provinceid=7" TargetMode="External"/><Relationship Id="rId28" Type="http://schemas.openxmlformats.org/officeDocument/2006/relationships/hyperlink" Target="http://203.157.240.30/biechild/reportamphur.php?provinceid=56" TargetMode="External"/><Relationship Id="rId36" Type="http://schemas.openxmlformats.org/officeDocument/2006/relationships/hyperlink" Target="http://203.157.240.30/biechild/reportamphur.php?provinceid=11" TargetMode="External"/><Relationship Id="rId49" Type="http://schemas.openxmlformats.org/officeDocument/2006/relationships/hyperlink" Target="http://203.157.240.30/biechild/reportamphur.php?provinceid=30" TargetMode="External"/><Relationship Id="rId57" Type="http://schemas.openxmlformats.org/officeDocument/2006/relationships/hyperlink" Target="http://203.157.240.30/biechild/reportamphur.php?provinceid=25" TargetMode="External"/><Relationship Id="rId61" Type="http://schemas.openxmlformats.org/officeDocument/2006/relationships/hyperlink" Target="http://203.157.240.30/biechild/reportamphur.php?provinceid=26" TargetMode="External"/><Relationship Id="rId10" Type="http://schemas.openxmlformats.org/officeDocument/2006/relationships/hyperlink" Target="http://203.157.240.30/biechild/reportamphur.php?provinceid=50" TargetMode="External"/><Relationship Id="rId19" Type="http://schemas.openxmlformats.org/officeDocument/2006/relationships/hyperlink" Target="http://203.157.240.30/biechild/reportamphur.php?provinceid=3" TargetMode="External"/><Relationship Id="rId31" Type="http://schemas.openxmlformats.org/officeDocument/2006/relationships/hyperlink" Target="http://203.157.240.30/biechild/reportamphur.php?provinceid=59" TargetMode="External"/><Relationship Id="rId44" Type="http://schemas.openxmlformats.org/officeDocument/2006/relationships/hyperlink" Target="http://203.157.240.30/biechild/reportamphur.php?provinceid=32" TargetMode="External"/><Relationship Id="rId52" Type="http://schemas.openxmlformats.org/officeDocument/2006/relationships/hyperlink" Target="http://203.157.240.30/biechild/reportamphur.php?provinceid=36" TargetMode="External"/><Relationship Id="rId60" Type="http://schemas.openxmlformats.org/officeDocument/2006/relationships/hyperlink" Target="http://203.157.240.30/biechild/reportamphur.php?provinceid=24" TargetMode="External"/><Relationship Id="rId65" Type="http://schemas.openxmlformats.org/officeDocument/2006/relationships/hyperlink" Target="http://203.157.240.30/biechild/reportamphur.php?provinceid=65" TargetMode="External"/><Relationship Id="rId73" Type="http://schemas.openxmlformats.org/officeDocument/2006/relationships/hyperlink" Target="http://203.157.240.30/biechild/reportamphur.php?provinceid=73" TargetMode="External"/><Relationship Id="rId4" Type="http://schemas.openxmlformats.org/officeDocument/2006/relationships/hyperlink" Target="http://203.157.240.30/biechild/reportamphur.php?provinceid=42" TargetMode="External"/><Relationship Id="rId9" Type="http://schemas.openxmlformats.org/officeDocument/2006/relationships/hyperlink" Target="http://203.157.240.30/biechild/reportamphur.php?provinceid=41" TargetMode="External"/><Relationship Id="rId14" Type="http://schemas.openxmlformats.org/officeDocument/2006/relationships/hyperlink" Target="http://203.157.240.30/biechild/reportamphur.php?provinceid=9" TargetMode="External"/><Relationship Id="rId22" Type="http://schemas.openxmlformats.org/officeDocument/2006/relationships/hyperlink" Target="http://203.157.240.30/biechild/reportamphur.php?provinceid=6" TargetMode="External"/><Relationship Id="rId27" Type="http://schemas.openxmlformats.org/officeDocument/2006/relationships/hyperlink" Target="http://203.157.240.30/biechild/reportamphur.php?provinceid=55" TargetMode="External"/><Relationship Id="rId30" Type="http://schemas.openxmlformats.org/officeDocument/2006/relationships/hyperlink" Target="http://203.157.240.30/biechild/reportamphur.php?provinceid=58" TargetMode="External"/><Relationship Id="rId35" Type="http://schemas.openxmlformats.org/officeDocument/2006/relationships/hyperlink" Target="http://203.157.240.30/biechild/reportamphur.php?provinceid=2" TargetMode="External"/><Relationship Id="rId43" Type="http://schemas.openxmlformats.org/officeDocument/2006/relationships/hyperlink" Target="http://203.157.240.30/biechild/reportamphur.php?provinceid=28" TargetMode="External"/><Relationship Id="rId48" Type="http://schemas.openxmlformats.org/officeDocument/2006/relationships/hyperlink" Target="http://203.157.240.30/biechild/reportamphur.php?provinceid=29" TargetMode="External"/><Relationship Id="rId56" Type="http://schemas.openxmlformats.org/officeDocument/2006/relationships/hyperlink" Target="http://203.157.240.30/biechild/reportamphur.php?provinceid=21" TargetMode="External"/><Relationship Id="rId64" Type="http://schemas.openxmlformats.org/officeDocument/2006/relationships/hyperlink" Target="http://203.157.240.30/biechild/reportamphur.php?provinceid=64" TargetMode="External"/><Relationship Id="rId69" Type="http://schemas.openxmlformats.org/officeDocument/2006/relationships/hyperlink" Target="http://203.157.240.30/biechild/reportamphur.php?provinceid=69" TargetMode="External"/><Relationship Id="rId77" Type="http://schemas.openxmlformats.org/officeDocument/2006/relationships/printerSettings" Target="../printerSettings/printerSettings8.bin"/><Relationship Id="rId8" Type="http://schemas.openxmlformats.org/officeDocument/2006/relationships/hyperlink" Target="http://203.157.240.30/biechild/reportamphur.php?provinceid=46" TargetMode="External"/><Relationship Id="rId51" Type="http://schemas.openxmlformats.org/officeDocument/2006/relationships/hyperlink" Target="http://203.157.240.30/biechild/reportamphur.php?provinceid=35" TargetMode="External"/><Relationship Id="rId72" Type="http://schemas.openxmlformats.org/officeDocument/2006/relationships/hyperlink" Target="http://203.157.240.30/biechild/reportamphur.php?provinceid=72" TargetMode="External"/><Relationship Id="rId3" Type="http://schemas.openxmlformats.org/officeDocument/2006/relationships/hyperlink" Target="http://203.157.240.30/biechild/reportamphur.php?provinceid=40" TargetMode="External"/><Relationship Id="rId12" Type="http://schemas.openxmlformats.org/officeDocument/2006/relationships/hyperlink" Target="http://203.157.240.30/biechild/reportamphur.php?provinceid=52" TargetMode="External"/><Relationship Id="rId17" Type="http://schemas.openxmlformats.org/officeDocument/2006/relationships/hyperlink" Target="http://203.157.240.30/biechild/reportamphur.php?provinceid=49" TargetMode="External"/><Relationship Id="rId25" Type="http://schemas.openxmlformats.org/officeDocument/2006/relationships/hyperlink" Target="http://203.157.240.30/biechild/reportamphur.php?provinceid=10" TargetMode="External"/><Relationship Id="rId33" Type="http://schemas.openxmlformats.org/officeDocument/2006/relationships/hyperlink" Target="http://203.157.240.30/biechild/reportamphur.php?provinceid=61" TargetMode="External"/><Relationship Id="rId38" Type="http://schemas.openxmlformats.org/officeDocument/2006/relationships/hyperlink" Target="http://203.157.240.30/biechild/reportamphur.php?provinceid=13" TargetMode="External"/><Relationship Id="rId46" Type="http://schemas.openxmlformats.org/officeDocument/2006/relationships/hyperlink" Target="http://203.157.240.30/biechild/reportamphur.php?provinceid=34" TargetMode="External"/><Relationship Id="rId59" Type="http://schemas.openxmlformats.org/officeDocument/2006/relationships/hyperlink" Target="http://203.157.240.30/biechild/reportamphur.php?provinceid=23" TargetMode="External"/><Relationship Id="rId67" Type="http://schemas.openxmlformats.org/officeDocument/2006/relationships/hyperlink" Target="http://203.157.240.30/biechild/reportamphur.php?provinceid=67" TargetMode="External"/><Relationship Id="rId20" Type="http://schemas.openxmlformats.org/officeDocument/2006/relationships/hyperlink" Target="http://203.157.240.30/biechild/reportamphur.php?provinceid=4" TargetMode="External"/><Relationship Id="rId41" Type="http://schemas.openxmlformats.org/officeDocument/2006/relationships/hyperlink" Target="http://203.157.240.30/biechild/reportamphur.php?provinceid=16" TargetMode="External"/><Relationship Id="rId54" Type="http://schemas.openxmlformats.org/officeDocument/2006/relationships/hyperlink" Target="http://203.157.240.30/biechild/reportamphur.php?provinceid=19" TargetMode="External"/><Relationship Id="rId62" Type="http://schemas.openxmlformats.org/officeDocument/2006/relationships/hyperlink" Target="http://203.157.240.30/biechild/reportamphur.php?provinceid=37" TargetMode="External"/><Relationship Id="rId70" Type="http://schemas.openxmlformats.org/officeDocument/2006/relationships/hyperlink" Target="http://203.157.240.30/biechild/reportamphur.php?provinceid=70" TargetMode="External"/><Relationship Id="rId75" Type="http://schemas.openxmlformats.org/officeDocument/2006/relationships/hyperlink" Target="http://203.157.240.30/biechild/reportamphur.php?provinceid=75" TargetMode="External"/><Relationship Id="rId1" Type="http://schemas.openxmlformats.org/officeDocument/2006/relationships/hyperlink" Target="http://203.157.240.30/biechild/reportamphur.php?provinceid=38" TargetMode="External"/><Relationship Id="rId6" Type="http://schemas.openxmlformats.org/officeDocument/2006/relationships/hyperlink" Target="http://203.157.240.30/biechild/reportamphur.php?provinceid=44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240.30/biechild/reportamphur.php?provinceid=54" TargetMode="External"/><Relationship Id="rId18" Type="http://schemas.openxmlformats.org/officeDocument/2006/relationships/hyperlink" Target="http://203.157.240.30/biechild/reportamphur.php?provinceid=53" TargetMode="External"/><Relationship Id="rId26" Type="http://schemas.openxmlformats.org/officeDocument/2006/relationships/hyperlink" Target="http://203.157.240.30/biechild/reportamphur.php?provinceid=17" TargetMode="External"/><Relationship Id="rId39" Type="http://schemas.openxmlformats.org/officeDocument/2006/relationships/hyperlink" Target="http://203.157.240.30/biechild/reportamphur.php?provinceid=14" TargetMode="External"/><Relationship Id="rId21" Type="http://schemas.openxmlformats.org/officeDocument/2006/relationships/hyperlink" Target="http://203.157.240.30/biechild/reportamphur.php?provinceid=5" TargetMode="External"/><Relationship Id="rId34" Type="http://schemas.openxmlformats.org/officeDocument/2006/relationships/hyperlink" Target="http://203.157.240.30/biechild/reportamphur.php?provinceid=62" TargetMode="External"/><Relationship Id="rId42" Type="http://schemas.openxmlformats.org/officeDocument/2006/relationships/hyperlink" Target="http://203.157.240.30/biechild/reportamphur.php?provinceid=18" TargetMode="External"/><Relationship Id="rId47" Type="http://schemas.openxmlformats.org/officeDocument/2006/relationships/hyperlink" Target="http://203.157.240.30/biechild/reportamphur.php?provinceid=27" TargetMode="External"/><Relationship Id="rId50" Type="http://schemas.openxmlformats.org/officeDocument/2006/relationships/hyperlink" Target="http://203.157.240.30/biechild/reportamphur.php?provinceid=31" TargetMode="External"/><Relationship Id="rId55" Type="http://schemas.openxmlformats.org/officeDocument/2006/relationships/hyperlink" Target="http://203.157.240.30/biechild/reportamphur.php?provinceid=20" TargetMode="External"/><Relationship Id="rId63" Type="http://schemas.openxmlformats.org/officeDocument/2006/relationships/hyperlink" Target="http://203.157.240.30/biechild/reportamphur.php?provinceid=63" TargetMode="External"/><Relationship Id="rId68" Type="http://schemas.openxmlformats.org/officeDocument/2006/relationships/hyperlink" Target="http://203.157.240.30/biechild/reportamphur.php?provinceid=68" TargetMode="External"/><Relationship Id="rId76" Type="http://schemas.openxmlformats.org/officeDocument/2006/relationships/hyperlink" Target="http://203.157.240.30/biechild/reportamphur.php?provinceid=76" TargetMode="External"/><Relationship Id="rId7" Type="http://schemas.openxmlformats.org/officeDocument/2006/relationships/hyperlink" Target="http://203.157.240.30/biechild/reportamphur.php?provinceid=45" TargetMode="External"/><Relationship Id="rId71" Type="http://schemas.openxmlformats.org/officeDocument/2006/relationships/hyperlink" Target="http://203.157.240.30/biechild/reportamphur.php?provinceid=71" TargetMode="External"/><Relationship Id="rId2" Type="http://schemas.openxmlformats.org/officeDocument/2006/relationships/hyperlink" Target="http://203.157.240.30/biechild/reportamphur.php?provinceid=39" TargetMode="External"/><Relationship Id="rId16" Type="http://schemas.openxmlformats.org/officeDocument/2006/relationships/hyperlink" Target="http://203.157.240.30/biechild/reportamphur.php?provinceid=48" TargetMode="External"/><Relationship Id="rId29" Type="http://schemas.openxmlformats.org/officeDocument/2006/relationships/hyperlink" Target="http://203.157.240.30/biechild/reportamphur.php?provinceid=57" TargetMode="External"/><Relationship Id="rId11" Type="http://schemas.openxmlformats.org/officeDocument/2006/relationships/hyperlink" Target="http://203.157.240.30/biechild/reportamphur.php?provinceid=51" TargetMode="External"/><Relationship Id="rId24" Type="http://schemas.openxmlformats.org/officeDocument/2006/relationships/hyperlink" Target="http://203.157.240.30/biechild/reportamphur.php?provinceid=8" TargetMode="External"/><Relationship Id="rId32" Type="http://schemas.openxmlformats.org/officeDocument/2006/relationships/hyperlink" Target="http://203.157.240.30/biechild/reportamphur.php?provinceid=60" TargetMode="External"/><Relationship Id="rId37" Type="http://schemas.openxmlformats.org/officeDocument/2006/relationships/hyperlink" Target="http://203.157.240.30/biechild/reportamphur.php?provinceid=12" TargetMode="External"/><Relationship Id="rId40" Type="http://schemas.openxmlformats.org/officeDocument/2006/relationships/hyperlink" Target="http://203.157.240.30/biechild/reportamphur.php?provinceid=15" TargetMode="External"/><Relationship Id="rId45" Type="http://schemas.openxmlformats.org/officeDocument/2006/relationships/hyperlink" Target="http://203.157.240.30/biechild/reportamphur.php?provinceid=33" TargetMode="External"/><Relationship Id="rId53" Type="http://schemas.openxmlformats.org/officeDocument/2006/relationships/hyperlink" Target="http://203.157.240.30/biechild/reportamphur.php?provinceid=77" TargetMode="External"/><Relationship Id="rId58" Type="http://schemas.openxmlformats.org/officeDocument/2006/relationships/hyperlink" Target="http://203.157.240.30/biechild/reportamphur.php?provinceid=22" TargetMode="External"/><Relationship Id="rId66" Type="http://schemas.openxmlformats.org/officeDocument/2006/relationships/hyperlink" Target="http://203.157.240.30/biechild/reportamphur.php?provinceid=66" TargetMode="External"/><Relationship Id="rId74" Type="http://schemas.openxmlformats.org/officeDocument/2006/relationships/hyperlink" Target="http://203.157.240.30/biechild/reportamphur.php?provinceid=74" TargetMode="External"/><Relationship Id="rId5" Type="http://schemas.openxmlformats.org/officeDocument/2006/relationships/hyperlink" Target="http://203.157.240.30/biechild/reportamphur.php?provinceid=43" TargetMode="External"/><Relationship Id="rId15" Type="http://schemas.openxmlformats.org/officeDocument/2006/relationships/hyperlink" Target="http://203.157.240.30/biechild/reportamphur.php?provinceid=47" TargetMode="External"/><Relationship Id="rId23" Type="http://schemas.openxmlformats.org/officeDocument/2006/relationships/hyperlink" Target="http://203.157.240.30/biechild/reportamphur.php?provinceid=7" TargetMode="External"/><Relationship Id="rId28" Type="http://schemas.openxmlformats.org/officeDocument/2006/relationships/hyperlink" Target="http://203.157.240.30/biechild/reportamphur.php?provinceid=56" TargetMode="External"/><Relationship Id="rId36" Type="http://schemas.openxmlformats.org/officeDocument/2006/relationships/hyperlink" Target="http://203.157.240.30/biechild/reportamphur.php?provinceid=11" TargetMode="External"/><Relationship Id="rId49" Type="http://schemas.openxmlformats.org/officeDocument/2006/relationships/hyperlink" Target="http://203.157.240.30/biechild/reportamphur.php?provinceid=30" TargetMode="External"/><Relationship Id="rId57" Type="http://schemas.openxmlformats.org/officeDocument/2006/relationships/hyperlink" Target="http://203.157.240.30/biechild/reportamphur.php?provinceid=25" TargetMode="External"/><Relationship Id="rId61" Type="http://schemas.openxmlformats.org/officeDocument/2006/relationships/hyperlink" Target="http://203.157.240.30/biechild/reportamphur.php?provinceid=26" TargetMode="External"/><Relationship Id="rId10" Type="http://schemas.openxmlformats.org/officeDocument/2006/relationships/hyperlink" Target="http://203.157.240.30/biechild/reportamphur.php?provinceid=50" TargetMode="External"/><Relationship Id="rId19" Type="http://schemas.openxmlformats.org/officeDocument/2006/relationships/hyperlink" Target="http://203.157.240.30/biechild/reportamphur.php?provinceid=3" TargetMode="External"/><Relationship Id="rId31" Type="http://schemas.openxmlformats.org/officeDocument/2006/relationships/hyperlink" Target="http://203.157.240.30/biechild/reportamphur.php?provinceid=59" TargetMode="External"/><Relationship Id="rId44" Type="http://schemas.openxmlformats.org/officeDocument/2006/relationships/hyperlink" Target="http://203.157.240.30/biechild/reportamphur.php?provinceid=32" TargetMode="External"/><Relationship Id="rId52" Type="http://schemas.openxmlformats.org/officeDocument/2006/relationships/hyperlink" Target="http://203.157.240.30/biechild/reportamphur.php?provinceid=36" TargetMode="External"/><Relationship Id="rId60" Type="http://schemas.openxmlformats.org/officeDocument/2006/relationships/hyperlink" Target="http://203.157.240.30/biechild/reportamphur.php?provinceid=24" TargetMode="External"/><Relationship Id="rId65" Type="http://schemas.openxmlformats.org/officeDocument/2006/relationships/hyperlink" Target="http://203.157.240.30/biechild/reportamphur.php?provinceid=65" TargetMode="External"/><Relationship Id="rId73" Type="http://schemas.openxmlformats.org/officeDocument/2006/relationships/hyperlink" Target="http://203.157.240.30/biechild/reportamphur.php?provinceid=73" TargetMode="External"/><Relationship Id="rId4" Type="http://schemas.openxmlformats.org/officeDocument/2006/relationships/hyperlink" Target="http://203.157.240.30/biechild/reportamphur.php?provinceid=42" TargetMode="External"/><Relationship Id="rId9" Type="http://schemas.openxmlformats.org/officeDocument/2006/relationships/hyperlink" Target="http://203.157.240.30/biechild/reportamphur.php?provinceid=41" TargetMode="External"/><Relationship Id="rId14" Type="http://schemas.openxmlformats.org/officeDocument/2006/relationships/hyperlink" Target="http://203.157.240.30/biechild/reportamphur.php?provinceid=9" TargetMode="External"/><Relationship Id="rId22" Type="http://schemas.openxmlformats.org/officeDocument/2006/relationships/hyperlink" Target="http://203.157.240.30/biechild/reportamphur.php?provinceid=6" TargetMode="External"/><Relationship Id="rId27" Type="http://schemas.openxmlformats.org/officeDocument/2006/relationships/hyperlink" Target="http://203.157.240.30/biechild/reportamphur.php?provinceid=55" TargetMode="External"/><Relationship Id="rId30" Type="http://schemas.openxmlformats.org/officeDocument/2006/relationships/hyperlink" Target="http://203.157.240.30/biechild/reportamphur.php?provinceid=58" TargetMode="External"/><Relationship Id="rId35" Type="http://schemas.openxmlformats.org/officeDocument/2006/relationships/hyperlink" Target="http://203.157.240.30/biechild/reportamphur.php?provinceid=2" TargetMode="External"/><Relationship Id="rId43" Type="http://schemas.openxmlformats.org/officeDocument/2006/relationships/hyperlink" Target="http://203.157.240.30/biechild/reportamphur.php?provinceid=28" TargetMode="External"/><Relationship Id="rId48" Type="http://schemas.openxmlformats.org/officeDocument/2006/relationships/hyperlink" Target="http://203.157.240.30/biechild/reportamphur.php?provinceid=29" TargetMode="External"/><Relationship Id="rId56" Type="http://schemas.openxmlformats.org/officeDocument/2006/relationships/hyperlink" Target="http://203.157.240.30/biechild/reportamphur.php?provinceid=21" TargetMode="External"/><Relationship Id="rId64" Type="http://schemas.openxmlformats.org/officeDocument/2006/relationships/hyperlink" Target="http://203.157.240.30/biechild/reportamphur.php?provinceid=64" TargetMode="External"/><Relationship Id="rId69" Type="http://schemas.openxmlformats.org/officeDocument/2006/relationships/hyperlink" Target="http://203.157.240.30/biechild/reportamphur.php?provinceid=69" TargetMode="External"/><Relationship Id="rId77" Type="http://schemas.openxmlformats.org/officeDocument/2006/relationships/printerSettings" Target="../printerSettings/printerSettings9.bin"/><Relationship Id="rId8" Type="http://schemas.openxmlformats.org/officeDocument/2006/relationships/hyperlink" Target="http://203.157.240.30/biechild/reportamphur.php?provinceid=46" TargetMode="External"/><Relationship Id="rId51" Type="http://schemas.openxmlformats.org/officeDocument/2006/relationships/hyperlink" Target="http://203.157.240.30/biechild/reportamphur.php?provinceid=35" TargetMode="External"/><Relationship Id="rId72" Type="http://schemas.openxmlformats.org/officeDocument/2006/relationships/hyperlink" Target="http://203.157.240.30/biechild/reportamphur.php?provinceid=72" TargetMode="External"/><Relationship Id="rId3" Type="http://schemas.openxmlformats.org/officeDocument/2006/relationships/hyperlink" Target="http://203.157.240.30/biechild/reportamphur.php?provinceid=40" TargetMode="External"/><Relationship Id="rId12" Type="http://schemas.openxmlformats.org/officeDocument/2006/relationships/hyperlink" Target="http://203.157.240.30/biechild/reportamphur.php?provinceid=52" TargetMode="External"/><Relationship Id="rId17" Type="http://schemas.openxmlformats.org/officeDocument/2006/relationships/hyperlink" Target="http://203.157.240.30/biechild/reportamphur.php?provinceid=49" TargetMode="External"/><Relationship Id="rId25" Type="http://schemas.openxmlformats.org/officeDocument/2006/relationships/hyperlink" Target="http://203.157.240.30/biechild/reportamphur.php?provinceid=10" TargetMode="External"/><Relationship Id="rId33" Type="http://schemas.openxmlformats.org/officeDocument/2006/relationships/hyperlink" Target="http://203.157.240.30/biechild/reportamphur.php?provinceid=61" TargetMode="External"/><Relationship Id="rId38" Type="http://schemas.openxmlformats.org/officeDocument/2006/relationships/hyperlink" Target="http://203.157.240.30/biechild/reportamphur.php?provinceid=13" TargetMode="External"/><Relationship Id="rId46" Type="http://schemas.openxmlformats.org/officeDocument/2006/relationships/hyperlink" Target="http://203.157.240.30/biechild/reportamphur.php?provinceid=34" TargetMode="External"/><Relationship Id="rId59" Type="http://schemas.openxmlformats.org/officeDocument/2006/relationships/hyperlink" Target="http://203.157.240.30/biechild/reportamphur.php?provinceid=23" TargetMode="External"/><Relationship Id="rId67" Type="http://schemas.openxmlformats.org/officeDocument/2006/relationships/hyperlink" Target="http://203.157.240.30/biechild/reportamphur.php?provinceid=67" TargetMode="External"/><Relationship Id="rId20" Type="http://schemas.openxmlformats.org/officeDocument/2006/relationships/hyperlink" Target="http://203.157.240.30/biechild/reportamphur.php?provinceid=4" TargetMode="External"/><Relationship Id="rId41" Type="http://schemas.openxmlformats.org/officeDocument/2006/relationships/hyperlink" Target="http://203.157.240.30/biechild/reportamphur.php?provinceid=16" TargetMode="External"/><Relationship Id="rId54" Type="http://schemas.openxmlformats.org/officeDocument/2006/relationships/hyperlink" Target="http://203.157.240.30/biechild/reportamphur.php?provinceid=19" TargetMode="External"/><Relationship Id="rId62" Type="http://schemas.openxmlformats.org/officeDocument/2006/relationships/hyperlink" Target="http://203.157.240.30/biechild/reportamphur.php?provinceid=37" TargetMode="External"/><Relationship Id="rId70" Type="http://schemas.openxmlformats.org/officeDocument/2006/relationships/hyperlink" Target="http://203.157.240.30/biechild/reportamphur.php?provinceid=70" TargetMode="External"/><Relationship Id="rId75" Type="http://schemas.openxmlformats.org/officeDocument/2006/relationships/hyperlink" Target="http://203.157.240.30/biechild/reportamphur.php?provinceid=75" TargetMode="External"/><Relationship Id="rId1" Type="http://schemas.openxmlformats.org/officeDocument/2006/relationships/hyperlink" Target="http://203.157.240.30/biechild/reportamphur.php?provinceid=38" TargetMode="External"/><Relationship Id="rId6" Type="http://schemas.openxmlformats.org/officeDocument/2006/relationships/hyperlink" Target="http://203.157.240.30/biechild/reportamphur.php?provinceid=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9"/>
  <sheetViews>
    <sheetView topLeftCell="V1" zoomScale="130" zoomScaleNormal="130" workbookViewId="0">
      <selection activeCell="X23" sqref="X23"/>
    </sheetView>
  </sheetViews>
  <sheetFormatPr defaultRowHeight="14.25" x14ac:dyDescent="0.2"/>
  <cols>
    <col min="1" max="1" width="12.75" customWidth="1"/>
    <col min="2" max="2" width="10.125" style="246" customWidth="1"/>
    <col min="3" max="3" width="9" style="246"/>
    <col min="4" max="4" width="8" style="242" customWidth="1"/>
    <col min="5" max="5" width="9" style="246"/>
    <col min="6" max="6" width="9" style="242"/>
    <col min="7" max="7" width="9" style="246"/>
    <col min="8" max="8" width="9" style="242"/>
    <col min="9" max="9" width="9" style="246"/>
    <col min="10" max="10" width="9" style="242"/>
    <col min="11" max="11" width="9" style="246"/>
    <col min="12" max="12" width="9" style="242"/>
    <col min="13" max="13" width="9" style="246"/>
    <col min="14" max="14" width="9" style="242"/>
    <col min="15" max="15" width="9" style="246"/>
    <col min="16" max="16" width="9" style="242"/>
    <col min="17" max="17" width="9" style="246"/>
    <col min="18" max="18" width="11.5" style="242" customWidth="1"/>
    <col min="19" max="19" width="9" style="246"/>
    <col min="20" max="20" width="9" style="242"/>
    <col min="21" max="21" width="9" style="246"/>
    <col min="22" max="22" width="9" style="242"/>
    <col min="23" max="23" width="9" style="246"/>
    <col min="24" max="24" width="9" style="242"/>
    <col min="25" max="25" width="9" style="246"/>
    <col min="26" max="26" width="9" style="242"/>
    <col min="27" max="27" width="9" style="246"/>
    <col min="28" max="28" width="9" style="242"/>
    <col min="30" max="31" width="9" style="246"/>
    <col min="32" max="32" width="9" style="242"/>
    <col min="33" max="33" width="9" style="246"/>
    <col min="34" max="34" width="9" style="242"/>
    <col min="35" max="35" width="9" style="246"/>
    <col min="36" max="36" width="9" style="242"/>
    <col min="37" max="37" width="9" style="246"/>
    <col min="38" max="38" width="9" style="242"/>
    <col min="39" max="39" width="9" style="246"/>
    <col min="40" max="40" width="9" style="242"/>
    <col min="41" max="41" width="9" style="246"/>
    <col min="42" max="42" width="9" style="242"/>
    <col min="43" max="43" width="9" style="246"/>
    <col min="44" max="44" width="9" style="242"/>
    <col min="45" max="45" width="9" style="246"/>
    <col min="46" max="46" width="9" style="242"/>
    <col min="47" max="47" width="9" style="246"/>
    <col min="48" max="48" width="9" style="242"/>
    <col min="49" max="49" width="9" style="246"/>
    <col min="50" max="50" width="9" style="242"/>
    <col min="51" max="51" width="9" style="246"/>
    <col min="52" max="52" width="9" style="242"/>
    <col min="53" max="53" width="9" style="246"/>
    <col min="54" max="54" width="9" style="242"/>
    <col min="55" max="55" width="9" style="246"/>
    <col min="56" max="56" width="9" style="242"/>
    <col min="58" max="59" width="9" style="246"/>
    <col min="60" max="60" width="9" style="242"/>
    <col min="61" max="61" width="9" style="246"/>
    <col min="62" max="62" width="9" style="242"/>
    <col min="63" max="63" width="9" style="246"/>
    <col min="64" max="64" width="9" style="242"/>
    <col min="65" max="65" width="9" style="246"/>
    <col min="66" max="66" width="9" style="242"/>
    <col min="67" max="67" width="9" style="246"/>
    <col min="68" max="68" width="9" style="242"/>
    <col min="69" max="69" width="9" style="246"/>
    <col min="70" max="70" width="9" style="242"/>
    <col min="71" max="71" width="9" style="246"/>
    <col min="72" max="72" width="9" style="242"/>
    <col min="73" max="73" width="9" style="246"/>
    <col min="74" max="74" width="9" style="242"/>
    <col min="75" max="75" width="9" style="246"/>
    <col min="76" max="76" width="9" style="242"/>
    <col min="77" max="77" width="9" style="246"/>
    <col min="78" max="78" width="9" style="242"/>
    <col min="79" max="79" width="9" style="246"/>
    <col min="80" max="80" width="9" style="242"/>
    <col min="81" max="81" width="9" style="246"/>
    <col min="82" max="82" width="9" style="242"/>
    <col min="83" max="83" width="9" style="246"/>
    <col min="84" max="84" width="9" style="242"/>
    <col min="86" max="87" width="9" style="246"/>
    <col min="88" max="88" width="9" style="242"/>
    <col min="89" max="89" width="9" style="246"/>
    <col min="90" max="90" width="9" style="242"/>
    <col min="91" max="91" width="9" style="246"/>
    <col min="92" max="92" width="9" style="242"/>
    <col min="93" max="93" width="9" style="246"/>
    <col min="94" max="94" width="9" style="242"/>
    <col min="95" max="95" width="9" style="246"/>
    <col min="96" max="96" width="9" style="242"/>
    <col min="97" max="97" width="9" style="246"/>
    <col min="98" max="98" width="9" style="242"/>
    <col min="99" max="99" width="9" style="246"/>
    <col min="100" max="100" width="9" style="242"/>
    <col min="101" max="101" width="9" style="246"/>
    <col min="102" max="102" width="9" style="242"/>
    <col min="103" max="103" width="9" style="246"/>
    <col min="104" max="104" width="9" style="242"/>
    <col min="105" max="105" width="9" style="246"/>
    <col min="106" max="106" width="9" style="242"/>
    <col min="107" max="107" width="9" style="246"/>
    <col min="108" max="108" width="9" style="242"/>
    <col min="109" max="109" width="9" style="246"/>
    <col min="110" max="110" width="9" style="242"/>
    <col min="111" max="111" width="9" style="246"/>
    <col min="112" max="112" width="9" style="242"/>
    <col min="114" max="115" width="9" style="246"/>
    <col min="116" max="116" width="9" style="242"/>
    <col min="117" max="117" width="9" style="246"/>
    <col min="118" max="118" width="9" style="242"/>
    <col min="119" max="119" width="9" style="246"/>
    <col min="120" max="120" width="9" style="242"/>
    <col min="121" max="121" width="9" style="246"/>
    <col min="122" max="122" width="9" style="242"/>
    <col min="123" max="123" width="9" style="246"/>
    <col min="124" max="124" width="9" style="242"/>
    <col min="125" max="125" width="9" style="246"/>
    <col min="126" max="126" width="9" style="242"/>
    <col min="127" max="127" width="9" style="246"/>
    <col min="128" max="128" width="9" style="242"/>
    <col min="129" max="129" width="9" style="246"/>
    <col min="130" max="130" width="9" style="242"/>
    <col min="131" max="131" width="9" style="246"/>
    <col min="132" max="132" width="9" style="242"/>
    <col min="133" max="133" width="9" style="246"/>
    <col min="134" max="134" width="9" style="242"/>
    <col min="135" max="135" width="9" style="246"/>
    <col min="136" max="136" width="9" style="242"/>
    <col min="137" max="137" width="9" style="246"/>
    <col min="138" max="138" width="9" style="242"/>
    <col min="139" max="139" width="9" style="246"/>
    <col min="140" max="140" width="9" style="242"/>
  </cols>
  <sheetData>
    <row r="1" spans="1:141" ht="21" x14ac:dyDescent="0.45">
      <c r="A1" t="s">
        <v>148</v>
      </c>
      <c r="B1" s="246" t="s">
        <v>1</v>
      </c>
      <c r="C1" s="246" t="s">
        <v>149</v>
      </c>
      <c r="H1" t="s">
        <v>158</v>
      </c>
      <c r="AD1" s="254" t="s">
        <v>150</v>
      </c>
      <c r="AE1" s="254" t="s">
        <v>151</v>
      </c>
      <c r="AF1" s="241"/>
      <c r="AG1" s="254"/>
      <c r="AH1" s="241"/>
      <c r="AI1" s="254"/>
      <c r="AJ1" s="241"/>
      <c r="AK1" s="254"/>
      <c r="AL1" s="241"/>
      <c r="AM1" s="254"/>
      <c r="AN1" s="241"/>
      <c r="AO1" s="254"/>
      <c r="AP1" s="241"/>
      <c r="AQ1" s="254"/>
      <c r="AR1" s="241"/>
      <c r="AS1" s="254"/>
      <c r="AT1" s="241"/>
      <c r="AU1" s="254"/>
      <c r="AV1" s="241"/>
      <c r="AW1" s="254"/>
      <c r="AX1" s="241"/>
      <c r="AY1" s="254"/>
      <c r="AZ1" s="241"/>
      <c r="BA1" s="254"/>
      <c r="BB1" s="241"/>
      <c r="BC1" s="254"/>
      <c r="BD1" s="241"/>
      <c r="BE1" s="178"/>
      <c r="BF1" s="254" t="s">
        <v>152</v>
      </c>
      <c r="BG1" s="254" t="s">
        <v>153</v>
      </c>
      <c r="BH1" s="241"/>
      <c r="BI1" s="254"/>
      <c r="BJ1" s="241"/>
      <c r="BK1" s="254"/>
      <c r="BL1" s="241"/>
      <c r="BM1" s="254"/>
      <c r="BN1" s="241"/>
      <c r="BO1" s="254"/>
      <c r="BP1" s="241"/>
      <c r="BQ1" s="254"/>
      <c r="BR1" s="241"/>
      <c r="BS1" s="254"/>
      <c r="BT1" s="241"/>
      <c r="BU1" s="254"/>
      <c r="BV1" s="241"/>
      <c r="BW1" s="254"/>
      <c r="BX1" s="241"/>
      <c r="BY1" s="254"/>
      <c r="BZ1" s="241"/>
      <c r="CA1" s="254"/>
      <c r="CB1" s="241"/>
      <c r="CC1" s="254"/>
      <c r="CD1" s="241"/>
      <c r="CE1" s="254"/>
      <c r="CF1" s="241"/>
      <c r="CG1" s="178"/>
      <c r="CH1" s="254" t="s">
        <v>154</v>
      </c>
      <c r="CI1" s="254" t="s">
        <v>155</v>
      </c>
      <c r="CJ1" s="241"/>
      <c r="CK1" s="254"/>
      <c r="CL1" s="241"/>
      <c r="CM1" s="254"/>
      <c r="CN1" s="241"/>
      <c r="CO1" s="254"/>
      <c r="CP1" s="241"/>
      <c r="CQ1" s="254"/>
      <c r="CR1" s="241"/>
      <c r="CS1" s="254"/>
      <c r="CT1" s="241"/>
      <c r="CU1" s="254"/>
      <c r="CV1" s="241"/>
      <c r="CW1" s="254"/>
      <c r="CX1" s="241"/>
      <c r="CY1" s="254"/>
      <c r="CZ1" s="241"/>
      <c r="DA1" s="254"/>
      <c r="DB1" s="241"/>
      <c r="DC1" s="254"/>
      <c r="DD1" s="241"/>
      <c r="DE1" s="254"/>
      <c r="DF1" s="241"/>
      <c r="DG1" s="254"/>
      <c r="DH1" s="241"/>
      <c r="DI1" s="178"/>
      <c r="DJ1" s="254" t="s">
        <v>156</v>
      </c>
      <c r="DK1" s="254" t="s">
        <v>157</v>
      </c>
      <c r="DL1" s="241"/>
      <c r="DM1" s="254"/>
      <c r="DN1" s="241"/>
      <c r="DO1" s="254"/>
      <c r="DP1" s="241"/>
      <c r="DQ1" s="254"/>
      <c r="DR1" s="241"/>
      <c r="DS1" s="254"/>
      <c r="DT1" s="241"/>
      <c r="DU1" s="254"/>
      <c r="DV1" s="241"/>
      <c r="DW1" s="254"/>
      <c r="DX1" s="241"/>
      <c r="DY1" s="254"/>
      <c r="DZ1" s="241"/>
      <c r="EA1" s="254"/>
      <c r="EB1" s="241"/>
      <c r="EC1" s="254"/>
      <c r="ED1" s="241"/>
      <c r="EE1" s="254"/>
      <c r="EF1" s="241"/>
      <c r="EG1" s="254"/>
      <c r="EH1" s="241"/>
      <c r="EI1" s="254"/>
      <c r="EJ1" s="241"/>
      <c r="EK1" s="178"/>
    </row>
    <row r="2" spans="1:141" ht="21" x14ac:dyDescent="0.45">
      <c r="AD2" s="254"/>
      <c r="AE2" s="254" t="s">
        <v>159</v>
      </c>
      <c r="AF2" s="241"/>
      <c r="AG2" s="254"/>
      <c r="AH2" s="241"/>
      <c r="AI2" s="254"/>
      <c r="AJ2" s="241"/>
      <c r="AK2" s="254"/>
      <c r="AL2" s="241"/>
      <c r="AM2" s="254"/>
      <c r="AN2" s="241"/>
      <c r="AO2" s="254"/>
      <c r="AP2" s="241"/>
      <c r="AQ2" s="254"/>
      <c r="AR2" s="241"/>
      <c r="AS2" s="254"/>
      <c r="AT2" s="241"/>
      <c r="AU2" s="254"/>
      <c r="AV2" s="241"/>
      <c r="AW2" s="254"/>
      <c r="AX2" s="241"/>
      <c r="AY2" s="254"/>
      <c r="AZ2" s="241"/>
      <c r="BA2" s="254"/>
      <c r="BB2" s="241"/>
      <c r="BC2" s="254"/>
      <c r="BD2" s="241"/>
      <c r="BE2" s="178"/>
      <c r="BF2" s="254"/>
      <c r="BG2" s="254" t="s">
        <v>159</v>
      </c>
      <c r="BH2" s="241"/>
      <c r="BI2" s="254"/>
      <c r="BJ2" s="241"/>
      <c r="BK2" s="254"/>
      <c r="BL2" s="241"/>
      <c r="BM2" s="254"/>
      <c r="BN2" s="241"/>
      <c r="BO2" s="254"/>
      <c r="BP2" s="241"/>
      <c r="BQ2" s="254"/>
      <c r="BR2" s="241"/>
      <c r="BS2" s="254"/>
      <c r="BT2" s="241"/>
      <c r="BU2" s="254"/>
      <c r="BV2" s="241"/>
      <c r="BW2" s="254"/>
      <c r="BX2" s="241"/>
      <c r="BY2" s="254"/>
      <c r="BZ2" s="241"/>
      <c r="CA2" s="254"/>
      <c r="CB2" s="241"/>
      <c r="CC2" s="254"/>
      <c r="CD2" s="241"/>
      <c r="CE2" s="254"/>
      <c r="CF2" s="241"/>
      <c r="CG2" s="178"/>
      <c r="CH2" s="254"/>
      <c r="CI2" s="254" t="s">
        <v>159</v>
      </c>
      <c r="CJ2" s="241"/>
      <c r="CK2" s="254"/>
      <c r="CL2" s="241"/>
      <c r="CM2" s="254"/>
      <c r="CN2" s="241"/>
      <c r="CO2" s="254"/>
      <c r="CP2" s="241"/>
      <c r="CQ2" s="254"/>
      <c r="CR2" s="241"/>
      <c r="CS2" s="254"/>
      <c r="CT2" s="241"/>
      <c r="CU2" s="254"/>
      <c r="CV2" s="241"/>
      <c r="CW2" s="254"/>
      <c r="CX2" s="241"/>
      <c r="CY2" s="254"/>
      <c r="CZ2" s="241"/>
      <c r="DA2" s="254"/>
      <c r="DB2" s="241"/>
      <c r="DC2" s="254"/>
      <c r="DD2" s="241"/>
      <c r="DE2" s="254"/>
      <c r="DF2" s="241"/>
      <c r="DG2" s="254"/>
      <c r="DH2" s="241"/>
      <c r="DI2" s="178"/>
      <c r="DJ2" s="254"/>
      <c r="DK2" s="254" t="s">
        <v>159</v>
      </c>
      <c r="DL2" s="241"/>
      <c r="DM2" s="254"/>
      <c r="DN2" s="241"/>
      <c r="DO2" s="254"/>
      <c r="DP2" s="241"/>
      <c r="DQ2" s="254"/>
      <c r="DR2" s="241"/>
      <c r="DS2" s="254"/>
      <c r="DT2" s="241"/>
      <c r="DU2" s="254"/>
      <c r="DV2" s="241"/>
      <c r="DW2" s="254"/>
      <c r="DX2" s="241"/>
      <c r="DY2" s="254"/>
      <c r="DZ2" s="241"/>
      <c r="EA2" s="254"/>
      <c r="EB2" s="241"/>
      <c r="EC2" s="254"/>
      <c r="ED2" s="241"/>
      <c r="EE2" s="254"/>
      <c r="EF2" s="241"/>
      <c r="EG2" s="254"/>
      <c r="EH2" s="241"/>
      <c r="EI2" s="254"/>
      <c r="EJ2" s="241"/>
      <c r="EK2" s="178"/>
    </row>
    <row r="3" spans="1:141" ht="18.75" customHeight="1" x14ac:dyDescent="0.45">
      <c r="A3" s="258" t="s">
        <v>209</v>
      </c>
      <c r="B3" s="247" t="s">
        <v>208</v>
      </c>
      <c r="C3" s="248" t="s">
        <v>160</v>
      </c>
      <c r="D3" s="244"/>
      <c r="E3" s="248" t="s">
        <v>161</v>
      </c>
      <c r="F3" s="244"/>
      <c r="G3" s="248" t="s">
        <v>162</v>
      </c>
      <c r="H3" s="244"/>
      <c r="I3" s="248" t="s">
        <v>163</v>
      </c>
      <c r="J3" s="244"/>
      <c r="K3" s="248" t="s">
        <v>164</v>
      </c>
      <c r="L3" s="244"/>
      <c r="M3" s="248" t="s">
        <v>165</v>
      </c>
      <c r="N3" s="244"/>
      <c r="O3" s="248" t="s">
        <v>166</v>
      </c>
      <c r="P3" s="244"/>
      <c r="Q3" s="248" t="s">
        <v>167</v>
      </c>
      <c r="R3" s="244"/>
      <c r="S3" s="248" t="s">
        <v>168</v>
      </c>
      <c r="T3" s="244"/>
      <c r="U3" s="248" t="s">
        <v>169</v>
      </c>
      <c r="V3" s="244"/>
      <c r="W3" s="248" t="s">
        <v>170</v>
      </c>
      <c r="X3" s="244"/>
      <c r="Y3" s="248" t="s">
        <v>171</v>
      </c>
      <c r="Z3" s="244"/>
      <c r="AA3" s="248" t="s">
        <v>172</v>
      </c>
      <c r="AB3" s="244"/>
      <c r="AC3" s="243"/>
      <c r="AD3" s="255" t="s">
        <v>150</v>
      </c>
      <c r="AE3" s="248" t="s">
        <v>160</v>
      </c>
      <c r="AF3" s="244"/>
      <c r="AG3" s="248" t="s">
        <v>161</v>
      </c>
      <c r="AH3" s="244"/>
      <c r="AI3" s="248" t="s">
        <v>162</v>
      </c>
      <c r="AJ3" s="244"/>
      <c r="AK3" s="248" t="s">
        <v>163</v>
      </c>
      <c r="AL3" s="244"/>
      <c r="AM3" s="248" t="s">
        <v>164</v>
      </c>
      <c r="AN3" s="244"/>
      <c r="AO3" s="248" t="s">
        <v>165</v>
      </c>
      <c r="AP3" s="244"/>
      <c r="AQ3" s="248" t="s">
        <v>166</v>
      </c>
      <c r="AR3" s="244"/>
      <c r="AS3" s="248" t="s">
        <v>167</v>
      </c>
      <c r="AT3" s="244"/>
      <c r="AU3" s="248" t="s">
        <v>173</v>
      </c>
      <c r="AV3" s="244"/>
      <c r="AW3" s="248" t="s">
        <v>174</v>
      </c>
      <c r="AX3" s="244"/>
      <c r="AY3" s="248" t="s">
        <v>170</v>
      </c>
      <c r="AZ3" s="244"/>
      <c r="BA3" s="248" t="s">
        <v>171</v>
      </c>
      <c r="BB3" s="244"/>
      <c r="BC3" s="248" t="s">
        <v>172</v>
      </c>
      <c r="BD3" s="244"/>
      <c r="BE3" s="243"/>
      <c r="BF3" s="257" t="s">
        <v>152</v>
      </c>
      <c r="BG3" s="248" t="s">
        <v>160</v>
      </c>
      <c r="BH3" s="244"/>
      <c r="BI3" s="248" t="s">
        <v>161</v>
      </c>
      <c r="BJ3" s="244"/>
      <c r="BK3" s="248" t="s">
        <v>162</v>
      </c>
      <c r="BL3" s="244"/>
      <c r="BM3" s="248" t="s">
        <v>163</v>
      </c>
      <c r="BN3" s="244"/>
      <c r="BO3" s="248" t="s">
        <v>164</v>
      </c>
      <c r="BP3" s="244"/>
      <c r="BQ3" s="248" t="s">
        <v>165</v>
      </c>
      <c r="BR3" s="244"/>
      <c r="BS3" s="248" t="s">
        <v>166</v>
      </c>
      <c r="BT3" s="244"/>
      <c r="BU3" s="248" t="s">
        <v>167</v>
      </c>
      <c r="BV3" s="244"/>
      <c r="BW3" s="248" t="s">
        <v>173</v>
      </c>
      <c r="BX3" s="244"/>
      <c r="BY3" s="248" t="s">
        <v>174</v>
      </c>
      <c r="BZ3" s="244"/>
      <c r="CA3" s="248" t="s">
        <v>170</v>
      </c>
      <c r="CB3" s="244"/>
      <c r="CC3" s="248" t="s">
        <v>171</v>
      </c>
      <c r="CD3" s="244"/>
      <c r="CE3" s="248" t="s">
        <v>172</v>
      </c>
      <c r="CF3" s="244"/>
      <c r="CG3" s="243"/>
      <c r="CH3" s="257" t="s">
        <v>154</v>
      </c>
      <c r="CI3" s="248" t="s">
        <v>160</v>
      </c>
      <c r="CJ3" s="244"/>
      <c r="CK3" s="248" t="s">
        <v>161</v>
      </c>
      <c r="CL3" s="244"/>
      <c r="CM3" s="248" t="s">
        <v>162</v>
      </c>
      <c r="CN3" s="244"/>
      <c r="CO3" s="248" t="s">
        <v>163</v>
      </c>
      <c r="CP3" s="244"/>
      <c r="CQ3" s="248" t="s">
        <v>164</v>
      </c>
      <c r="CR3" s="244"/>
      <c r="CS3" s="248" t="s">
        <v>165</v>
      </c>
      <c r="CT3" s="244"/>
      <c r="CU3" s="248" t="s">
        <v>166</v>
      </c>
      <c r="CV3" s="244"/>
      <c r="CW3" s="248" t="s">
        <v>167</v>
      </c>
      <c r="CX3" s="244"/>
      <c r="CY3" s="248" t="s">
        <v>173</v>
      </c>
      <c r="CZ3" s="244"/>
      <c r="DA3" s="248" t="s">
        <v>174</v>
      </c>
      <c r="DB3" s="244"/>
      <c r="DC3" s="248" t="s">
        <v>170</v>
      </c>
      <c r="DD3" s="244"/>
      <c r="DE3" s="248" t="s">
        <v>171</v>
      </c>
      <c r="DF3" s="244"/>
      <c r="DG3" s="248" t="s">
        <v>172</v>
      </c>
      <c r="DH3" s="244"/>
      <c r="DI3" s="243"/>
      <c r="DJ3" s="257" t="s">
        <v>156</v>
      </c>
      <c r="DK3" s="248" t="s">
        <v>160</v>
      </c>
      <c r="DL3" s="244"/>
      <c r="DM3" s="248" t="s">
        <v>161</v>
      </c>
      <c r="DN3" s="244"/>
      <c r="DO3" s="248" t="s">
        <v>162</v>
      </c>
      <c r="DP3" s="244"/>
      <c r="DQ3" s="248" t="s">
        <v>163</v>
      </c>
      <c r="DR3" s="244"/>
      <c r="DS3" s="248" t="s">
        <v>164</v>
      </c>
      <c r="DT3" s="244"/>
      <c r="DU3" s="248" t="s">
        <v>165</v>
      </c>
      <c r="DV3" s="244"/>
      <c r="DW3" s="248" t="s">
        <v>166</v>
      </c>
      <c r="DX3" s="244"/>
      <c r="DY3" s="248" t="s">
        <v>167</v>
      </c>
      <c r="DZ3" s="244"/>
      <c r="EA3" s="248" t="s">
        <v>173</v>
      </c>
      <c r="EB3" s="244"/>
      <c r="EC3" s="248" t="s">
        <v>174</v>
      </c>
      <c r="ED3" s="244"/>
      <c r="EE3" s="248" t="s">
        <v>170</v>
      </c>
      <c r="EF3" s="244"/>
      <c r="EG3" s="248" t="s">
        <v>171</v>
      </c>
      <c r="EH3" s="244"/>
      <c r="EI3" s="248" t="s">
        <v>172</v>
      </c>
      <c r="EJ3" s="244"/>
      <c r="EK3" s="178"/>
    </row>
    <row r="4" spans="1:141" ht="21" x14ac:dyDescent="0.45">
      <c r="A4" s="259"/>
      <c r="B4" s="247"/>
      <c r="C4" s="248" t="s">
        <v>3</v>
      </c>
      <c r="D4" s="244" t="s">
        <v>175</v>
      </c>
      <c r="E4" s="248" t="s">
        <v>3</v>
      </c>
      <c r="F4" s="244" t="s">
        <v>175</v>
      </c>
      <c r="G4" s="248" t="s">
        <v>3</v>
      </c>
      <c r="H4" s="244" t="s">
        <v>175</v>
      </c>
      <c r="I4" s="248" t="s">
        <v>3</v>
      </c>
      <c r="J4" s="244" t="s">
        <v>175</v>
      </c>
      <c r="K4" s="248" t="s">
        <v>3</v>
      </c>
      <c r="L4" s="244" t="s">
        <v>175</v>
      </c>
      <c r="M4" s="248" t="s">
        <v>3</v>
      </c>
      <c r="N4" s="244" t="s">
        <v>175</v>
      </c>
      <c r="O4" s="248" t="s">
        <v>3</v>
      </c>
      <c r="P4" s="244" t="s">
        <v>175</v>
      </c>
      <c r="Q4" s="248" t="s">
        <v>3</v>
      </c>
      <c r="R4" s="244" t="s">
        <v>175</v>
      </c>
      <c r="S4" s="248" t="s">
        <v>3</v>
      </c>
      <c r="T4" s="244" t="s">
        <v>175</v>
      </c>
      <c r="U4" s="248" t="s">
        <v>3</v>
      </c>
      <c r="V4" s="244" t="s">
        <v>175</v>
      </c>
      <c r="W4" s="248" t="s">
        <v>3</v>
      </c>
      <c r="X4" s="244" t="s">
        <v>175</v>
      </c>
      <c r="Y4" s="248" t="s">
        <v>3</v>
      </c>
      <c r="Z4" s="244" t="s">
        <v>175</v>
      </c>
      <c r="AA4" s="248" t="s">
        <v>3</v>
      </c>
      <c r="AB4" s="244" t="s">
        <v>175</v>
      </c>
      <c r="AC4" s="243"/>
      <c r="AD4" s="256"/>
      <c r="AE4" s="248" t="s">
        <v>3</v>
      </c>
      <c r="AF4" s="244" t="s">
        <v>175</v>
      </c>
      <c r="AG4" s="248" t="s">
        <v>3</v>
      </c>
      <c r="AH4" s="244" t="s">
        <v>175</v>
      </c>
      <c r="AI4" s="248" t="s">
        <v>3</v>
      </c>
      <c r="AJ4" s="244" t="s">
        <v>175</v>
      </c>
      <c r="AK4" s="248" t="s">
        <v>3</v>
      </c>
      <c r="AL4" s="244" t="s">
        <v>175</v>
      </c>
      <c r="AM4" s="248" t="s">
        <v>3</v>
      </c>
      <c r="AN4" s="244" t="s">
        <v>175</v>
      </c>
      <c r="AO4" s="248" t="s">
        <v>3</v>
      </c>
      <c r="AP4" s="244" t="s">
        <v>175</v>
      </c>
      <c r="AQ4" s="248" t="s">
        <v>3</v>
      </c>
      <c r="AR4" s="244" t="s">
        <v>175</v>
      </c>
      <c r="AS4" s="248" t="s">
        <v>3</v>
      </c>
      <c r="AT4" s="244" t="s">
        <v>175</v>
      </c>
      <c r="AU4" s="248" t="s">
        <v>3</v>
      </c>
      <c r="AV4" s="244" t="s">
        <v>175</v>
      </c>
      <c r="AW4" s="248" t="s">
        <v>3</v>
      </c>
      <c r="AX4" s="244" t="s">
        <v>175</v>
      </c>
      <c r="AY4" s="248" t="s">
        <v>3</v>
      </c>
      <c r="AZ4" s="244" t="s">
        <v>175</v>
      </c>
      <c r="BA4" s="248" t="s">
        <v>3</v>
      </c>
      <c r="BB4" s="244" t="s">
        <v>175</v>
      </c>
      <c r="BC4" s="248" t="s">
        <v>3</v>
      </c>
      <c r="BD4" s="244" t="s">
        <v>175</v>
      </c>
      <c r="BE4" s="243"/>
      <c r="BF4" s="248"/>
      <c r="BG4" s="248" t="s">
        <v>3</v>
      </c>
      <c r="BH4" s="244" t="s">
        <v>175</v>
      </c>
      <c r="BI4" s="248" t="s">
        <v>3</v>
      </c>
      <c r="BJ4" s="244" t="s">
        <v>175</v>
      </c>
      <c r="BK4" s="248" t="s">
        <v>3</v>
      </c>
      <c r="BL4" s="244" t="s">
        <v>175</v>
      </c>
      <c r="BM4" s="248" t="s">
        <v>3</v>
      </c>
      <c r="BN4" s="244" t="s">
        <v>175</v>
      </c>
      <c r="BO4" s="248" t="s">
        <v>3</v>
      </c>
      <c r="BP4" s="244" t="s">
        <v>175</v>
      </c>
      <c r="BQ4" s="248" t="s">
        <v>3</v>
      </c>
      <c r="BR4" s="244" t="s">
        <v>175</v>
      </c>
      <c r="BS4" s="248" t="s">
        <v>3</v>
      </c>
      <c r="BT4" s="244" t="s">
        <v>175</v>
      </c>
      <c r="BU4" s="248" t="s">
        <v>3</v>
      </c>
      <c r="BV4" s="244" t="s">
        <v>175</v>
      </c>
      <c r="BW4" s="248" t="s">
        <v>3</v>
      </c>
      <c r="BX4" s="244" t="s">
        <v>175</v>
      </c>
      <c r="BY4" s="248" t="s">
        <v>3</v>
      </c>
      <c r="BZ4" s="244" t="s">
        <v>175</v>
      </c>
      <c r="CA4" s="248" t="s">
        <v>3</v>
      </c>
      <c r="CB4" s="244" t="s">
        <v>175</v>
      </c>
      <c r="CC4" s="248" t="s">
        <v>3</v>
      </c>
      <c r="CD4" s="244" t="s">
        <v>175</v>
      </c>
      <c r="CE4" s="248" t="s">
        <v>3</v>
      </c>
      <c r="CF4" s="244" t="s">
        <v>175</v>
      </c>
      <c r="CG4" s="243"/>
      <c r="CH4" s="248"/>
      <c r="CI4" s="248" t="s">
        <v>3</v>
      </c>
      <c r="CJ4" s="244" t="s">
        <v>175</v>
      </c>
      <c r="CK4" s="248" t="s">
        <v>3</v>
      </c>
      <c r="CL4" s="244" t="s">
        <v>175</v>
      </c>
      <c r="CM4" s="248" t="s">
        <v>3</v>
      </c>
      <c r="CN4" s="244" t="s">
        <v>175</v>
      </c>
      <c r="CO4" s="248" t="s">
        <v>3</v>
      </c>
      <c r="CP4" s="244" t="s">
        <v>175</v>
      </c>
      <c r="CQ4" s="248" t="s">
        <v>3</v>
      </c>
      <c r="CR4" s="244" t="s">
        <v>175</v>
      </c>
      <c r="CS4" s="248" t="s">
        <v>3</v>
      </c>
      <c r="CT4" s="244" t="s">
        <v>175</v>
      </c>
      <c r="CU4" s="248" t="s">
        <v>3</v>
      </c>
      <c r="CV4" s="244" t="s">
        <v>175</v>
      </c>
      <c r="CW4" s="248" t="s">
        <v>3</v>
      </c>
      <c r="CX4" s="244" t="s">
        <v>175</v>
      </c>
      <c r="CY4" s="248" t="s">
        <v>3</v>
      </c>
      <c r="CZ4" s="244" t="s">
        <v>175</v>
      </c>
      <c r="DA4" s="248" t="s">
        <v>3</v>
      </c>
      <c r="DB4" s="244" t="s">
        <v>175</v>
      </c>
      <c r="DC4" s="248" t="s">
        <v>3</v>
      </c>
      <c r="DD4" s="244" t="s">
        <v>175</v>
      </c>
      <c r="DE4" s="248" t="s">
        <v>3</v>
      </c>
      <c r="DF4" s="244" t="s">
        <v>175</v>
      </c>
      <c r="DG4" s="248" t="s">
        <v>3</v>
      </c>
      <c r="DH4" s="244" t="s">
        <v>175</v>
      </c>
      <c r="DI4" s="243"/>
      <c r="DJ4" s="248"/>
      <c r="DK4" s="248" t="s">
        <v>3</v>
      </c>
      <c r="DL4" s="244" t="s">
        <v>175</v>
      </c>
      <c r="DM4" s="248" t="s">
        <v>3</v>
      </c>
      <c r="DN4" s="244" t="s">
        <v>175</v>
      </c>
      <c r="DO4" s="248" t="s">
        <v>3</v>
      </c>
      <c r="DP4" s="244" t="s">
        <v>175</v>
      </c>
      <c r="DQ4" s="248" t="s">
        <v>3</v>
      </c>
      <c r="DR4" s="244" t="s">
        <v>175</v>
      </c>
      <c r="DS4" s="248" t="s">
        <v>3</v>
      </c>
      <c r="DT4" s="244" t="s">
        <v>175</v>
      </c>
      <c r="DU4" s="248" t="s">
        <v>3</v>
      </c>
      <c r="DV4" s="244" t="s">
        <v>175</v>
      </c>
      <c r="DW4" s="248" t="s">
        <v>3</v>
      </c>
      <c r="DX4" s="244" t="s">
        <v>175</v>
      </c>
      <c r="DY4" s="248" t="s">
        <v>3</v>
      </c>
      <c r="DZ4" s="244" t="s">
        <v>175</v>
      </c>
      <c r="EA4" s="248" t="s">
        <v>3</v>
      </c>
      <c r="EB4" s="244" t="s">
        <v>175</v>
      </c>
      <c r="EC4" s="248" t="s">
        <v>3</v>
      </c>
      <c r="ED4" s="244" t="s">
        <v>175</v>
      </c>
      <c r="EE4" s="248" t="s">
        <v>3</v>
      </c>
      <c r="EF4" s="244" t="s">
        <v>175</v>
      </c>
      <c r="EG4" s="248" t="s">
        <v>3</v>
      </c>
      <c r="EH4" s="244" t="s">
        <v>175</v>
      </c>
      <c r="EI4" s="248" t="s">
        <v>3</v>
      </c>
      <c r="EJ4" s="244" t="s">
        <v>175</v>
      </c>
      <c r="EK4" s="178"/>
    </row>
    <row r="5" spans="1:141" ht="21" x14ac:dyDescent="0.45">
      <c r="A5" s="243" t="s">
        <v>196</v>
      </c>
      <c r="B5" s="248">
        <v>127387</v>
      </c>
      <c r="C5" s="248">
        <v>79396</v>
      </c>
      <c r="D5" s="244">
        <v>62.326611035662978</v>
      </c>
      <c r="E5" s="248">
        <v>67530</v>
      </c>
      <c r="F5" s="244">
        <f>E5*100/C5</f>
        <v>85.054662703410756</v>
      </c>
      <c r="G5" s="248">
        <v>11866</v>
      </c>
      <c r="H5" s="244">
        <f>G5*100/C5</f>
        <v>14.945337296589249</v>
      </c>
      <c r="I5" s="248">
        <v>7949</v>
      </c>
      <c r="J5" s="244">
        <f>I5*100/G5</f>
        <v>66.989718523512551</v>
      </c>
      <c r="K5" s="248">
        <v>7193</v>
      </c>
      <c r="L5" s="244">
        <f>K5*100/I5</f>
        <v>90.489369732041766</v>
      </c>
      <c r="M5" s="248">
        <f>I5-K5</f>
        <v>756</v>
      </c>
      <c r="N5" s="244">
        <f>M5*100/I5</f>
        <v>9.5106302679582342</v>
      </c>
      <c r="O5" s="248">
        <v>198</v>
      </c>
      <c r="P5" s="244">
        <v>26.155878467635404</v>
      </c>
      <c r="Q5" s="248">
        <v>229</v>
      </c>
      <c r="R5" s="244">
        <v>30.25099075297226</v>
      </c>
      <c r="S5" s="248">
        <v>205</v>
      </c>
      <c r="T5" s="244">
        <v>27.080581241743726</v>
      </c>
      <c r="U5" s="248">
        <v>176</v>
      </c>
      <c r="V5" s="244">
        <v>23.249669749009247</v>
      </c>
      <c r="W5" s="248">
        <v>120</v>
      </c>
      <c r="X5" s="244">
        <v>15.852047556142669</v>
      </c>
      <c r="Y5" s="248">
        <v>2884</v>
      </c>
      <c r="Z5" s="244">
        <f>Y5*100/G5</f>
        <v>24.304736221136018</v>
      </c>
      <c r="AA5" s="248">
        <f>G5-I5-Y5</f>
        <v>1033</v>
      </c>
      <c r="AB5" s="244">
        <f>AA5*100/G5</f>
        <v>8.7055452553514243</v>
      </c>
      <c r="AC5" s="243"/>
      <c r="AD5" s="248">
        <v>28325</v>
      </c>
      <c r="AE5" s="248">
        <v>20256</v>
      </c>
      <c r="AF5" s="244">
        <v>71.512797881729924</v>
      </c>
      <c r="AG5" s="248">
        <v>16917</v>
      </c>
      <c r="AH5" s="244">
        <v>83.515995260663502</v>
      </c>
      <c r="AI5" s="248">
        <v>3339</v>
      </c>
      <c r="AJ5" s="244">
        <v>16.484004739336491</v>
      </c>
      <c r="AK5" s="248">
        <v>2315</v>
      </c>
      <c r="AL5" s="244">
        <v>69.332135369871224</v>
      </c>
      <c r="AM5" s="248">
        <v>2068</v>
      </c>
      <c r="AN5" s="244">
        <v>89.330453563714897</v>
      </c>
      <c r="AO5" s="248">
        <v>247</v>
      </c>
      <c r="AP5" s="244">
        <v>10.669546436285097</v>
      </c>
      <c r="AQ5" s="248">
        <v>93</v>
      </c>
      <c r="AR5" s="244">
        <v>37.651821862348179</v>
      </c>
      <c r="AS5" s="248">
        <v>68</v>
      </c>
      <c r="AT5" s="244">
        <v>27.530364372469634</v>
      </c>
      <c r="AU5" s="248">
        <v>55</v>
      </c>
      <c r="AV5" s="244">
        <v>22.267206477732792</v>
      </c>
      <c r="AW5" s="248">
        <v>41</v>
      </c>
      <c r="AX5" s="244">
        <v>16.599190283400809</v>
      </c>
      <c r="AY5" s="248">
        <v>32</v>
      </c>
      <c r="AZ5" s="244">
        <v>12.955465587044534</v>
      </c>
      <c r="BA5" s="248">
        <v>746</v>
      </c>
      <c r="BB5" s="244">
        <v>22.342018568433662</v>
      </c>
      <c r="BC5" s="248">
        <v>278</v>
      </c>
      <c r="BD5" s="244">
        <v>8.3258460616951186</v>
      </c>
      <c r="BE5" s="243"/>
      <c r="BF5" s="248">
        <v>31750</v>
      </c>
      <c r="BG5" s="248">
        <v>20205</v>
      </c>
      <c r="BH5" s="244">
        <v>63.637795275590548</v>
      </c>
      <c r="BI5" s="248">
        <v>16995</v>
      </c>
      <c r="BJ5" s="244">
        <v>84.112843355605051</v>
      </c>
      <c r="BK5" s="248">
        <v>3210</v>
      </c>
      <c r="BL5" s="244">
        <v>15.887156644394953</v>
      </c>
      <c r="BM5" s="248">
        <v>2107</v>
      </c>
      <c r="BN5" s="244">
        <v>65.638629283489095</v>
      </c>
      <c r="BO5" s="248">
        <v>1864</v>
      </c>
      <c r="BP5" s="244">
        <v>88.467014712861882</v>
      </c>
      <c r="BQ5" s="248">
        <v>244</v>
      </c>
      <c r="BR5" s="244">
        <v>11.580446131941148</v>
      </c>
      <c r="BS5" s="248">
        <v>41</v>
      </c>
      <c r="BT5" s="244">
        <v>16.803278688524589</v>
      </c>
      <c r="BU5" s="248">
        <v>64</v>
      </c>
      <c r="BV5" s="244">
        <v>26.229508196721312</v>
      </c>
      <c r="BW5" s="248">
        <v>71</v>
      </c>
      <c r="BX5" s="244">
        <v>29.098360655737704</v>
      </c>
      <c r="BY5" s="248">
        <v>64</v>
      </c>
      <c r="BZ5" s="244">
        <v>26.229508196721312</v>
      </c>
      <c r="CA5" s="248">
        <v>33</v>
      </c>
      <c r="CB5" s="244">
        <v>13.524590163934427</v>
      </c>
      <c r="CC5" s="248">
        <v>812</v>
      </c>
      <c r="CD5" s="244">
        <v>25.29595015576324</v>
      </c>
      <c r="CE5" s="248">
        <v>291</v>
      </c>
      <c r="CF5" s="244">
        <v>9.065420560747663</v>
      </c>
      <c r="CG5" s="243"/>
      <c r="CH5" s="248">
        <v>33208</v>
      </c>
      <c r="CI5" s="248">
        <v>21008</v>
      </c>
      <c r="CJ5" s="244">
        <v>63.261864610937124</v>
      </c>
      <c r="CK5" s="248">
        <v>18039</v>
      </c>
      <c r="CL5" s="244">
        <v>85.867288651942118</v>
      </c>
      <c r="CM5" s="248">
        <v>2969</v>
      </c>
      <c r="CN5" s="244">
        <v>14.132711348057883</v>
      </c>
      <c r="CO5" s="248">
        <v>2001</v>
      </c>
      <c r="CP5" s="244">
        <v>67.396429774334791</v>
      </c>
      <c r="CQ5" s="248">
        <v>1864</v>
      </c>
      <c r="CR5" s="244">
        <v>93.153423288355825</v>
      </c>
      <c r="CS5" s="248">
        <v>137</v>
      </c>
      <c r="CT5" s="244">
        <v>6.846576711644178</v>
      </c>
      <c r="CU5" s="248">
        <v>30</v>
      </c>
      <c r="CV5" s="244">
        <v>21.897810218978101</v>
      </c>
      <c r="CW5" s="248">
        <v>40</v>
      </c>
      <c r="CX5" s="244">
        <v>29.197080291970803</v>
      </c>
      <c r="CY5" s="248">
        <v>45</v>
      </c>
      <c r="CZ5" s="244">
        <v>32.846715328467155</v>
      </c>
      <c r="DA5" s="248">
        <v>38</v>
      </c>
      <c r="DB5" s="244">
        <v>27.737226277372262</v>
      </c>
      <c r="DC5" s="248">
        <v>25</v>
      </c>
      <c r="DD5" s="244">
        <v>18.248175182481752</v>
      </c>
      <c r="DE5" s="248">
        <v>730</v>
      </c>
      <c r="DF5" s="244">
        <v>24.587403166049175</v>
      </c>
      <c r="DG5" s="248">
        <v>238</v>
      </c>
      <c r="DH5" s="244">
        <v>8.0161670596160324</v>
      </c>
      <c r="DI5" s="243"/>
      <c r="DJ5" s="248">
        <v>34104</v>
      </c>
      <c r="DK5" s="248">
        <v>17927</v>
      </c>
      <c r="DL5" s="244">
        <v>52.565681444991789</v>
      </c>
      <c r="DM5" s="248">
        <v>15579</v>
      </c>
      <c r="DN5" s="244">
        <v>86.90243766385899</v>
      </c>
      <c r="DO5" s="248">
        <v>2348</v>
      </c>
      <c r="DP5" s="244">
        <v>13.097562336141017</v>
      </c>
      <c r="DQ5" s="248">
        <v>1526</v>
      </c>
      <c r="DR5" s="244">
        <v>64.991482112436117</v>
      </c>
      <c r="DS5" s="248">
        <v>1397</v>
      </c>
      <c r="DT5" s="244">
        <v>91.54652686762779</v>
      </c>
      <c r="DU5" s="248">
        <v>129</v>
      </c>
      <c r="DV5" s="244">
        <v>8.4534731323722152</v>
      </c>
      <c r="DW5" s="248">
        <v>34</v>
      </c>
      <c r="DX5" s="244">
        <v>26.356589147286822</v>
      </c>
      <c r="DY5" s="248">
        <v>57</v>
      </c>
      <c r="DZ5" s="244">
        <v>44.186046511627907</v>
      </c>
      <c r="EA5" s="248">
        <v>34</v>
      </c>
      <c r="EB5" s="244">
        <v>26.356589147286822</v>
      </c>
      <c r="EC5" s="248">
        <v>33</v>
      </c>
      <c r="ED5" s="244">
        <v>25.581395348837209</v>
      </c>
      <c r="EE5" s="248">
        <v>30</v>
      </c>
      <c r="EF5" s="244">
        <v>23.255813953488371</v>
      </c>
      <c r="EG5" s="248">
        <v>596</v>
      </c>
      <c r="EH5" s="244">
        <v>25.383304940374789</v>
      </c>
      <c r="EI5" s="248">
        <v>226</v>
      </c>
      <c r="EJ5" s="244">
        <v>9.6252129471890964</v>
      </c>
      <c r="EK5" s="178"/>
    </row>
    <row r="6" spans="1:141" ht="21" x14ac:dyDescent="0.45">
      <c r="A6" s="243" t="s">
        <v>197</v>
      </c>
      <c r="B6" s="248">
        <v>29713</v>
      </c>
      <c r="C6" s="248">
        <v>25701</v>
      </c>
      <c r="D6" s="244">
        <v>86.497492679971728</v>
      </c>
      <c r="E6" s="248">
        <v>22895</v>
      </c>
      <c r="F6" s="244">
        <f t="shared" ref="F6:F18" si="0">E6*100/C6</f>
        <v>89.082136881833392</v>
      </c>
      <c r="G6" s="248">
        <v>2806</v>
      </c>
      <c r="H6" s="244">
        <f t="shared" ref="H6:H18" si="1">G6*100/C6</f>
        <v>10.917863118166608</v>
      </c>
      <c r="I6" s="248">
        <v>1811</v>
      </c>
      <c r="J6" s="244">
        <f t="shared" ref="J6:J18" si="2">I6*100/G6</f>
        <v>64.540270848182473</v>
      </c>
      <c r="K6" s="248">
        <v>1654</v>
      </c>
      <c r="L6" s="244">
        <f t="shared" ref="L6:L18" si="3">K6*100/I6</f>
        <v>91.330756488128102</v>
      </c>
      <c r="M6" s="248">
        <f t="shared" ref="M6:M17" si="4">I6-K6</f>
        <v>157</v>
      </c>
      <c r="N6" s="244">
        <f t="shared" ref="N6:N18" si="5">M6*100/I6</f>
        <v>8.669243511871894</v>
      </c>
      <c r="O6" s="248">
        <v>79</v>
      </c>
      <c r="P6" s="244">
        <v>50.318471337579616</v>
      </c>
      <c r="Q6" s="248">
        <v>93</v>
      </c>
      <c r="R6" s="244">
        <v>59.235668789808919</v>
      </c>
      <c r="S6" s="248">
        <v>101</v>
      </c>
      <c r="T6" s="244">
        <v>64.331210191082803</v>
      </c>
      <c r="U6" s="248">
        <v>98</v>
      </c>
      <c r="V6" s="244">
        <v>62.420382165605098</v>
      </c>
      <c r="W6" s="248">
        <v>78</v>
      </c>
      <c r="X6" s="244">
        <v>49.681528662420384</v>
      </c>
      <c r="Y6" s="248">
        <v>497</v>
      </c>
      <c r="Z6" s="244">
        <f t="shared" ref="Z6:Z18" si="6">Y6*100/G6</f>
        <v>17.712045616535995</v>
      </c>
      <c r="AA6" s="248">
        <f t="shared" ref="AA6:AA18" si="7">G6-I6-Y6</f>
        <v>498</v>
      </c>
      <c r="AB6" s="244">
        <f t="shared" ref="AB6:AB18" si="8">AA6*100/G6</f>
        <v>17.747683535281539</v>
      </c>
      <c r="AC6" s="243"/>
      <c r="AD6" s="248">
        <v>7149</v>
      </c>
      <c r="AE6" s="248">
        <v>6714</v>
      </c>
      <c r="AF6" s="244">
        <v>93.915232899706254</v>
      </c>
      <c r="AG6" s="248">
        <v>6051</v>
      </c>
      <c r="AH6" s="244">
        <v>90.125111706881142</v>
      </c>
      <c r="AI6" s="248">
        <v>663</v>
      </c>
      <c r="AJ6" s="244">
        <v>9.8748882931188557</v>
      </c>
      <c r="AK6" s="248">
        <v>460</v>
      </c>
      <c r="AL6" s="244">
        <v>69.381598793363494</v>
      </c>
      <c r="AM6" s="248">
        <v>422</v>
      </c>
      <c r="AN6" s="244">
        <v>91.739130434782609</v>
      </c>
      <c r="AO6" s="248">
        <v>38</v>
      </c>
      <c r="AP6" s="244">
        <v>8.2608695652173907</v>
      </c>
      <c r="AQ6" s="248">
        <v>28</v>
      </c>
      <c r="AR6" s="244">
        <v>73.684210526315795</v>
      </c>
      <c r="AS6" s="248">
        <v>15</v>
      </c>
      <c r="AT6" s="244">
        <v>39.473684210526315</v>
      </c>
      <c r="AU6" s="248">
        <v>18</v>
      </c>
      <c r="AV6" s="244">
        <v>47.368421052631582</v>
      </c>
      <c r="AW6" s="248">
        <v>13</v>
      </c>
      <c r="AX6" s="244">
        <v>34.210526315789473</v>
      </c>
      <c r="AY6" s="248">
        <v>11</v>
      </c>
      <c r="AZ6" s="244">
        <v>28.94736842105263</v>
      </c>
      <c r="BA6" s="248">
        <v>89</v>
      </c>
      <c r="BB6" s="244">
        <v>13.423831070889895</v>
      </c>
      <c r="BC6" s="248">
        <v>114</v>
      </c>
      <c r="BD6" s="244">
        <v>17.194570135746606</v>
      </c>
      <c r="BE6" s="243"/>
      <c r="BF6" s="248">
        <v>7405</v>
      </c>
      <c r="BG6" s="248">
        <v>6736</v>
      </c>
      <c r="BH6" s="244">
        <v>90.965563808237675</v>
      </c>
      <c r="BI6" s="248">
        <v>5866</v>
      </c>
      <c r="BJ6" s="244">
        <v>87.084323040380042</v>
      </c>
      <c r="BK6" s="248">
        <v>870</v>
      </c>
      <c r="BL6" s="244">
        <v>12.915676959619953</v>
      </c>
      <c r="BM6" s="248">
        <v>532</v>
      </c>
      <c r="BN6" s="244">
        <v>61.149425287356323</v>
      </c>
      <c r="BO6" s="248">
        <v>479</v>
      </c>
      <c r="BP6" s="244">
        <v>90.037593984962399</v>
      </c>
      <c r="BQ6" s="248">
        <v>53</v>
      </c>
      <c r="BR6" s="244">
        <v>9.9624060150375939</v>
      </c>
      <c r="BS6" s="248">
        <v>14</v>
      </c>
      <c r="BT6" s="244">
        <v>26.415094339622641</v>
      </c>
      <c r="BU6" s="248">
        <v>25</v>
      </c>
      <c r="BV6" s="244">
        <v>47.169811320754718</v>
      </c>
      <c r="BW6" s="248">
        <v>33</v>
      </c>
      <c r="BX6" s="244">
        <v>62.264150943396224</v>
      </c>
      <c r="BY6" s="248">
        <v>43</v>
      </c>
      <c r="BZ6" s="244">
        <v>81.132075471698116</v>
      </c>
      <c r="CA6" s="248">
        <v>19</v>
      </c>
      <c r="CB6" s="244">
        <v>35.849056603773583</v>
      </c>
      <c r="CC6" s="248">
        <v>171</v>
      </c>
      <c r="CD6" s="244">
        <v>19.655172413793103</v>
      </c>
      <c r="CE6" s="248">
        <v>167</v>
      </c>
      <c r="CF6" s="244">
        <v>19.195402298850574</v>
      </c>
      <c r="CG6" s="243"/>
      <c r="CH6" s="248">
        <v>7466</v>
      </c>
      <c r="CI6" s="248">
        <v>6417</v>
      </c>
      <c r="CJ6" s="244">
        <v>85.949638360567903</v>
      </c>
      <c r="CK6" s="248">
        <v>5820</v>
      </c>
      <c r="CL6" s="244">
        <v>90.696587190275835</v>
      </c>
      <c r="CM6" s="248">
        <v>597</v>
      </c>
      <c r="CN6" s="244">
        <v>9.3034128097241702</v>
      </c>
      <c r="CO6" s="248">
        <v>381</v>
      </c>
      <c r="CP6" s="244">
        <v>63.819095477386938</v>
      </c>
      <c r="CQ6" s="248">
        <v>343</v>
      </c>
      <c r="CR6" s="244">
        <v>90.026246719160099</v>
      </c>
      <c r="CS6" s="248">
        <v>38</v>
      </c>
      <c r="CT6" s="244">
        <v>9.9737532808398957</v>
      </c>
      <c r="CU6" s="248">
        <v>19</v>
      </c>
      <c r="CV6" s="244">
        <v>50</v>
      </c>
      <c r="CW6" s="248">
        <v>28</v>
      </c>
      <c r="CX6" s="244">
        <v>73.684210526315795</v>
      </c>
      <c r="CY6" s="248">
        <v>31</v>
      </c>
      <c r="CZ6" s="244">
        <v>81.578947368421055</v>
      </c>
      <c r="DA6" s="248">
        <v>23</v>
      </c>
      <c r="DB6" s="244">
        <v>60.526315789473685</v>
      </c>
      <c r="DC6" s="248">
        <v>27</v>
      </c>
      <c r="DD6" s="244">
        <v>71.05263157894737</v>
      </c>
      <c r="DE6" s="248">
        <v>123</v>
      </c>
      <c r="DF6" s="244">
        <v>20.603015075376884</v>
      </c>
      <c r="DG6" s="248">
        <v>93</v>
      </c>
      <c r="DH6" s="244">
        <v>15.577889447236181</v>
      </c>
      <c r="DI6" s="243"/>
      <c r="DJ6" s="248">
        <v>7693</v>
      </c>
      <c r="DK6" s="248">
        <v>5834</v>
      </c>
      <c r="DL6" s="244">
        <v>75.835174834264919</v>
      </c>
      <c r="DM6" s="248">
        <v>5158</v>
      </c>
      <c r="DN6" s="244">
        <v>88.412752828248202</v>
      </c>
      <c r="DO6" s="248">
        <v>676</v>
      </c>
      <c r="DP6" s="244">
        <v>11.5872471717518</v>
      </c>
      <c r="DQ6" s="248">
        <v>438</v>
      </c>
      <c r="DR6" s="244">
        <v>64.792899408284029</v>
      </c>
      <c r="DS6" s="248">
        <v>410</v>
      </c>
      <c r="DT6" s="244">
        <v>93.607305936073061</v>
      </c>
      <c r="DU6" s="248">
        <v>28</v>
      </c>
      <c r="DV6" s="244">
        <v>6.3926940639269407</v>
      </c>
      <c r="DW6" s="248">
        <v>18</v>
      </c>
      <c r="DX6" s="244">
        <v>64.285714285714292</v>
      </c>
      <c r="DY6" s="248">
        <v>25</v>
      </c>
      <c r="DZ6" s="244">
        <v>89.285714285714292</v>
      </c>
      <c r="EA6" s="248">
        <v>19</v>
      </c>
      <c r="EB6" s="244">
        <v>67.857142857142861</v>
      </c>
      <c r="EC6" s="248">
        <v>19</v>
      </c>
      <c r="ED6" s="244">
        <v>67.857142857142861</v>
      </c>
      <c r="EE6" s="248">
        <v>21</v>
      </c>
      <c r="EF6" s="244">
        <v>75</v>
      </c>
      <c r="EG6" s="248">
        <v>114</v>
      </c>
      <c r="EH6" s="244">
        <v>16.863905325443788</v>
      </c>
      <c r="EI6" s="248">
        <v>124</v>
      </c>
      <c r="EJ6" s="244">
        <v>18.34319526627219</v>
      </c>
      <c r="EK6" s="178"/>
    </row>
    <row r="7" spans="1:141" ht="21" x14ac:dyDescent="0.45">
      <c r="A7" s="243" t="s">
        <v>198</v>
      </c>
      <c r="B7" s="248">
        <v>54420</v>
      </c>
      <c r="C7" s="248">
        <v>42808</v>
      </c>
      <c r="D7" s="244">
        <v>78.662256523337007</v>
      </c>
      <c r="E7" s="248">
        <v>40772</v>
      </c>
      <c r="F7" s="244">
        <f t="shared" si="0"/>
        <v>95.243879648663807</v>
      </c>
      <c r="G7" s="248">
        <v>2244</v>
      </c>
      <c r="H7" s="244">
        <f t="shared" si="1"/>
        <v>5.2420108390954958</v>
      </c>
      <c r="I7" s="248">
        <v>1785</v>
      </c>
      <c r="J7" s="244">
        <f t="shared" si="2"/>
        <v>79.545454545454547</v>
      </c>
      <c r="K7" s="248">
        <v>1380</v>
      </c>
      <c r="L7" s="244">
        <f t="shared" si="3"/>
        <v>77.310924369747895</v>
      </c>
      <c r="M7" s="248">
        <f t="shared" si="4"/>
        <v>405</v>
      </c>
      <c r="N7" s="244">
        <f t="shared" si="5"/>
        <v>22.689075630252102</v>
      </c>
      <c r="O7" s="248">
        <v>153</v>
      </c>
      <c r="P7" s="244">
        <v>37.777777777777779</v>
      </c>
      <c r="Q7" s="248">
        <v>248</v>
      </c>
      <c r="R7" s="244">
        <v>61.23456790123457</v>
      </c>
      <c r="S7" s="248">
        <v>238</v>
      </c>
      <c r="T7" s="244">
        <v>58.76543209876543</v>
      </c>
      <c r="U7" s="248">
        <v>224</v>
      </c>
      <c r="V7" s="244">
        <v>55.308641975308639</v>
      </c>
      <c r="W7" s="248">
        <v>132</v>
      </c>
      <c r="X7" s="244">
        <v>32.592592592592595</v>
      </c>
      <c r="Y7" s="248">
        <v>30</v>
      </c>
      <c r="Z7" s="244">
        <f t="shared" si="6"/>
        <v>1.3368983957219251</v>
      </c>
      <c r="AA7" s="248">
        <f t="shared" si="7"/>
        <v>429</v>
      </c>
      <c r="AB7" s="244">
        <f t="shared" si="8"/>
        <v>19.117647058823529</v>
      </c>
      <c r="AC7" s="243"/>
      <c r="AD7" s="248">
        <v>12714</v>
      </c>
      <c r="AE7" s="248">
        <v>9784</v>
      </c>
      <c r="AF7" s="244">
        <v>76.954538304231562</v>
      </c>
      <c r="AG7" s="248">
        <v>9381</v>
      </c>
      <c r="AH7" s="244">
        <v>95.88103025347506</v>
      </c>
      <c r="AI7" s="248">
        <v>442</v>
      </c>
      <c r="AJ7" s="244">
        <v>4.5175797219950944</v>
      </c>
      <c r="AK7" s="248">
        <v>362</v>
      </c>
      <c r="AL7" s="244">
        <v>81.900452488687776</v>
      </c>
      <c r="AM7" s="248">
        <v>284</v>
      </c>
      <c r="AN7" s="244">
        <v>78.453038674033152</v>
      </c>
      <c r="AO7" s="248">
        <v>78</v>
      </c>
      <c r="AP7" s="244">
        <v>21.546961325966851</v>
      </c>
      <c r="AQ7" s="248">
        <v>67</v>
      </c>
      <c r="AR7" s="244">
        <v>85.897435897435898</v>
      </c>
      <c r="AS7" s="248">
        <v>40</v>
      </c>
      <c r="AT7" s="244">
        <v>51.282051282051285</v>
      </c>
      <c r="AU7" s="248">
        <v>42</v>
      </c>
      <c r="AV7" s="244">
        <v>53.846153846153847</v>
      </c>
      <c r="AW7" s="248">
        <v>46</v>
      </c>
      <c r="AX7" s="244">
        <v>58.974358974358971</v>
      </c>
      <c r="AY7" s="248">
        <v>17</v>
      </c>
      <c r="AZ7" s="244">
        <v>21.794871794871796</v>
      </c>
      <c r="BA7" s="248">
        <v>5</v>
      </c>
      <c r="BB7" s="244">
        <v>1.1312217194570136</v>
      </c>
      <c r="BC7" s="248">
        <v>37</v>
      </c>
      <c r="BD7" s="244">
        <v>8.3710407239819009</v>
      </c>
      <c r="BE7" s="243"/>
      <c r="BF7" s="248">
        <v>13491</v>
      </c>
      <c r="BG7" s="248">
        <v>10986</v>
      </c>
      <c r="BH7" s="244">
        <v>81.432065821658881</v>
      </c>
      <c r="BI7" s="248">
        <v>10431</v>
      </c>
      <c r="BJ7" s="244">
        <v>94.948115783724745</v>
      </c>
      <c r="BK7" s="248">
        <v>624</v>
      </c>
      <c r="BL7" s="244">
        <v>5.6799563080283999</v>
      </c>
      <c r="BM7" s="248">
        <v>474</v>
      </c>
      <c r="BN7" s="244">
        <v>75.961538461538467</v>
      </c>
      <c r="BO7" s="248">
        <v>359</v>
      </c>
      <c r="BP7" s="244">
        <v>75.738396624472571</v>
      </c>
      <c r="BQ7" s="248">
        <v>115</v>
      </c>
      <c r="BR7" s="244">
        <v>24.261603375527425</v>
      </c>
      <c r="BS7" s="248">
        <v>23</v>
      </c>
      <c r="BT7" s="244">
        <v>20</v>
      </c>
      <c r="BU7" s="248">
        <v>61</v>
      </c>
      <c r="BV7" s="244">
        <v>53.043478260869563</v>
      </c>
      <c r="BW7" s="248">
        <v>109</v>
      </c>
      <c r="BX7" s="244">
        <v>94.782608695652172</v>
      </c>
      <c r="BY7" s="248">
        <v>96</v>
      </c>
      <c r="BZ7" s="244">
        <v>83.478260869565219</v>
      </c>
      <c r="CA7" s="248">
        <v>28</v>
      </c>
      <c r="CB7" s="244">
        <v>24.347826086956523</v>
      </c>
      <c r="CC7" s="248">
        <v>7</v>
      </c>
      <c r="CD7" s="244">
        <v>1.1217948717948718</v>
      </c>
      <c r="CE7" s="248">
        <v>75</v>
      </c>
      <c r="CF7" s="244">
        <v>12.01923076923077</v>
      </c>
      <c r="CG7" s="243"/>
      <c r="CH7" s="248">
        <v>14210</v>
      </c>
      <c r="CI7" s="248">
        <v>11997</v>
      </c>
      <c r="CJ7" s="244">
        <v>84.426460239268124</v>
      </c>
      <c r="CK7" s="248">
        <v>11515</v>
      </c>
      <c r="CL7" s="244">
        <v>95.982328915562221</v>
      </c>
      <c r="CM7" s="248">
        <v>537</v>
      </c>
      <c r="CN7" s="244">
        <v>4.4761190297574389</v>
      </c>
      <c r="CO7" s="248">
        <v>428</v>
      </c>
      <c r="CP7" s="244">
        <v>79.702048417132218</v>
      </c>
      <c r="CQ7" s="248">
        <v>337</v>
      </c>
      <c r="CR7" s="244">
        <v>78.738317757009341</v>
      </c>
      <c r="CS7" s="248">
        <v>91</v>
      </c>
      <c r="CT7" s="244">
        <v>21.261682242990656</v>
      </c>
      <c r="CU7" s="248">
        <v>28</v>
      </c>
      <c r="CV7" s="244">
        <v>30.76923076923077</v>
      </c>
      <c r="CW7" s="248">
        <v>51</v>
      </c>
      <c r="CX7" s="244">
        <v>56.043956043956044</v>
      </c>
      <c r="CY7" s="248">
        <v>41</v>
      </c>
      <c r="CZ7" s="244">
        <v>45.054945054945058</v>
      </c>
      <c r="DA7" s="248">
        <v>39</v>
      </c>
      <c r="DB7" s="244">
        <v>42.857142857142854</v>
      </c>
      <c r="DC7" s="248">
        <v>41</v>
      </c>
      <c r="DD7" s="244">
        <v>45.054945054945058</v>
      </c>
      <c r="DE7" s="248">
        <v>5</v>
      </c>
      <c r="DF7" s="244">
        <v>0.93109869646182497</v>
      </c>
      <c r="DG7" s="248">
        <v>49</v>
      </c>
      <c r="DH7" s="244">
        <v>9.1247672253258845</v>
      </c>
      <c r="DI7" s="243"/>
      <c r="DJ7" s="248">
        <v>14005</v>
      </c>
      <c r="DK7" s="248">
        <v>10041</v>
      </c>
      <c r="DL7" s="244">
        <v>71.695822920385581</v>
      </c>
      <c r="DM7" s="248">
        <v>9445</v>
      </c>
      <c r="DN7" s="244">
        <v>94.064336221491885</v>
      </c>
      <c r="DO7" s="248">
        <v>641</v>
      </c>
      <c r="DP7" s="244">
        <v>6.3838263121203065</v>
      </c>
      <c r="DQ7" s="248">
        <v>521</v>
      </c>
      <c r="DR7" s="244">
        <v>81.279251170046805</v>
      </c>
      <c r="DS7" s="248">
        <v>400</v>
      </c>
      <c r="DT7" s="244">
        <v>76.775431861804222</v>
      </c>
      <c r="DU7" s="248">
        <v>121</v>
      </c>
      <c r="DV7" s="244">
        <v>23.224568138195778</v>
      </c>
      <c r="DW7" s="248">
        <v>35</v>
      </c>
      <c r="DX7" s="244">
        <v>28.925619834710744</v>
      </c>
      <c r="DY7" s="248">
        <v>96</v>
      </c>
      <c r="DZ7" s="244">
        <v>79.338842975206617</v>
      </c>
      <c r="EA7" s="248">
        <v>46</v>
      </c>
      <c r="EB7" s="244">
        <v>38.016528925619838</v>
      </c>
      <c r="EC7" s="248">
        <v>43</v>
      </c>
      <c r="ED7" s="244">
        <v>35.537190082644628</v>
      </c>
      <c r="EE7" s="248">
        <v>46</v>
      </c>
      <c r="EF7" s="244">
        <v>38.016528925619838</v>
      </c>
      <c r="EG7" s="248">
        <v>13</v>
      </c>
      <c r="EH7" s="244">
        <v>2.0280811232449296</v>
      </c>
      <c r="EI7" s="248">
        <v>64</v>
      </c>
      <c r="EJ7" s="244">
        <v>9.9843993759750393</v>
      </c>
      <c r="EK7" s="178"/>
    </row>
    <row r="8" spans="1:141" ht="21" x14ac:dyDescent="0.45">
      <c r="A8" s="243" t="s">
        <v>199</v>
      </c>
      <c r="B8" s="248">
        <v>87676</v>
      </c>
      <c r="C8" s="248">
        <v>50354</v>
      </c>
      <c r="D8" s="244">
        <v>57.431908389981295</v>
      </c>
      <c r="E8" s="248">
        <v>45244</v>
      </c>
      <c r="F8" s="244">
        <f t="shared" si="0"/>
        <v>89.851848909719195</v>
      </c>
      <c r="G8" s="248">
        <v>5110</v>
      </c>
      <c r="H8" s="244">
        <f t="shared" si="1"/>
        <v>10.148151090280813</v>
      </c>
      <c r="I8" s="248">
        <v>2742</v>
      </c>
      <c r="J8" s="244">
        <f t="shared" si="2"/>
        <v>53.659491193737772</v>
      </c>
      <c r="K8" s="248">
        <v>2510</v>
      </c>
      <c r="L8" s="244">
        <f t="shared" si="3"/>
        <v>91.539022611232681</v>
      </c>
      <c r="M8" s="248">
        <f t="shared" si="4"/>
        <v>232</v>
      </c>
      <c r="N8" s="244">
        <f t="shared" si="5"/>
        <v>8.4609773887673239</v>
      </c>
      <c r="O8" s="248">
        <v>67</v>
      </c>
      <c r="P8" s="244">
        <v>28.879310344827587</v>
      </c>
      <c r="Q8" s="248">
        <v>99</v>
      </c>
      <c r="R8" s="244">
        <v>42.672413793103445</v>
      </c>
      <c r="S8" s="248">
        <v>119</v>
      </c>
      <c r="T8" s="244">
        <v>51.293103448275865</v>
      </c>
      <c r="U8" s="248">
        <v>115</v>
      </c>
      <c r="V8" s="244">
        <v>49.568965517241381</v>
      </c>
      <c r="W8" s="248">
        <v>84</v>
      </c>
      <c r="X8" s="244">
        <v>36.206896551724135</v>
      </c>
      <c r="Y8" s="248">
        <v>1916</v>
      </c>
      <c r="Z8" s="244">
        <f t="shared" si="6"/>
        <v>37.495107632093934</v>
      </c>
      <c r="AA8" s="248">
        <f t="shared" si="7"/>
        <v>452</v>
      </c>
      <c r="AB8" s="244">
        <f t="shared" si="8"/>
        <v>8.8454011741682983</v>
      </c>
      <c r="AC8" s="243"/>
      <c r="AD8" s="248">
        <v>20586</v>
      </c>
      <c r="AE8" s="248">
        <v>13056</v>
      </c>
      <c r="AF8" s="244">
        <v>63.421742932089771</v>
      </c>
      <c r="AG8" s="248">
        <v>11843</v>
      </c>
      <c r="AH8" s="244">
        <v>90.709252450980387</v>
      </c>
      <c r="AI8" s="248">
        <v>1213</v>
      </c>
      <c r="AJ8" s="244">
        <v>9.2907475490196081</v>
      </c>
      <c r="AK8" s="248">
        <v>583</v>
      </c>
      <c r="AL8" s="244">
        <v>48.062654575432809</v>
      </c>
      <c r="AM8" s="248">
        <v>528</v>
      </c>
      <c r="AN8" s="244">
        <v>90.566037735849051</v>
      </c>
      <c r="AO8" s="248">
        <v>55</v>
      </c>
      <c r="AP8" s="244">
        <v>9.433962264150944</v>
      </c>
      <c r="AQ8" s="248">
        <v>22</v>
      </c>
      <c r="AR8" s="244">
        <v>40</v>
      </c>
      <c r="AS8" s="248">
        <v>11</v>
      </c>
      <c r="AT8" s="244">
        <v>20</v>
      </c>
      <c r="AU8" s="248">
        <v>27</v>
      </c>
      <c r="AV8" s="244">
        <v>49.090909090909093</v>
      </c>
      <c r="AW8" s="248">
        <v>17</v>
      </c>
      <c r="AX8" s="244">
        <v>30.90909090909091</v>
      </c>
      <c r="AY8" s="248">
        <v>10</v>
      </c>
      <c r="AZ8" s="244">
        <v>18.181818181818183</v>
      </c>
      <c r="BA8" s="248">
        <v>535</v>
      </c>
      <c r="BB8" s="244">
        <v>44.105523495465789</v>
      </c>
      <c r="BC8" s="248">
        <v>95</v>
      </c>
      <c r="BD8" s="244">
        <v>7.8318219291014017</v>
      </c>
      <c r="BE8" s="243"/>
      <c r="BF8" s="248">
        <v>20741</v>
      </c>
      <c r="BG8" s="248">
        <v>13326</v>
      </c>
      <c r="BH8" s="244">
        <v>64.249554023431855</v>
      </c>
      <c r="BI8" s="248">
        <v>11812</v>
      </c>
      <c r="BJ8" s="244">
        <v>88.638751313222272</v>
      </c>
      <c r="BK8" s="248">
        <v>1514</v>
      </c>
      <c r="BL8" s="244">
        <v>11.361248686777728</v>
      </c>
      <c r="BM8" s="248">
        <v>783</v>
      </c>
      <c r="BN8" s="244">
        <v>51.717305151915454</v>
      </c>
      <c r="BO8" s="248">
        <v>705</v>
      </c>
      <c r="BP8" s="244">
        <v>90.038314176245208</v>
      </c>
      <c r="BQ8" s="248">
        <v>78</v>
      </c>
      <c r="BR8" s="244">
        <v>9.9616858237547898</v>
      </c>
      <c r="BS8" s="248">
        <v>15</v>
      </c>
      <c r="BT8" s="244">
        <v>19.23076923076923</v>
      </c>
      <c r="BU8" s="248">
        <v>34</v>
      </c>
      <c r="BV8" s="244">
        <v>43.589743589743591</v>
      </c>
      <c r="BW8" s="248">
        <v>42</v>
      </c>
      <c r="BX8" s="244">
        <v>53.846153846153847</v>
      </c>
      <c r="BY8" s="248">
        <v>54</v>
      </c>
      <c r="BZ8" s="244">
        <v>69.230769230769226</v>
      </c>
      <c r="CA8" s="248">
        <v>20</v>
      </c>
      <c r="CB8" s="244">
        <v>25.641025641025642</v>
      </c>
      <c r="CC8" s="248">
        <v>559</v>
      </c>
      <c r="CD8" s="244">
        <v>36.922060766182298</v>
      </c>
      <c r="CE8" s="248">
        <v>172</v>
      </c>
      <c r="CF8" s="244">
        <v>11.360634081902246</v>
      </c>
      <c r="CG8" s="243"/>
      <c r="CH8" s="248">
        <v>22383</v>
      </c>
      <c r="CI8" s="248">
        <v>11839</v>
      </c>
      <c r="CJ8" s="244">
        <v>52.892820444087029</v>
      </c>
      <c r="CK8" s="248">
        <v>10812</v>
      </c>
      <c r="CL8" s="244">
        <v>91.325280851423258</v>
      </c>
      <c r="CM8" s="248">
        <v>1027</v>
      </c>
      <c r="CN8" s="244">
        <v>8.6747191485767381</v>
      </c>
      <c r="CO8" s="248">
        <v>547</v>
      </c>
      <c r="CP8" s="244">
        <v>53.261927945472252</v>
      </c>
      <c r="CQ8" s="248">
        <v>501</v>
      </c>
      <c r="CR8" s="244">
        <v>91.590493601462526</v>
      </c>
      <c r="CS8" s="248">
        <v>46</v>
      </c>
      <c r="CT8" s="244">
        <v>8.4095063985374772</v>
      </c>
      <c r="CU8" s="248">
        <v>17</v>
      </c>
      <c r="CV8" s="244">
        <v>36.956521739130437</v>
      </c>
      <c r="CW8" s="248">
        <v>25</v>
      </c>
      <c r="CX8" s="244">
        <v>54.347826086956523</v>
      </c>
      <c r="CY8" s="248">
        <v>29</v>
      </c>
      <c r="CZ8" s="244">
        <v>63.043478260869563</v>
      </c>
      <c r="DA8" s="248">
        <v>21</v>
      </c>
      <c r="DB8" s="244">
        <v>45.652173913043477</v>
      </c>
      <c r="DC8" s="248">
        <v>19</v>
      </c>
      <c r="DD8" s="244">
        <v>41.304347826086953</v>
      </c>
      <c r="DE8" s="248">
        <v>377</v>
      </c>
      <c r="DF8" s="244">
        <v>36.708860759493668</v>
      </c>
      <c r="DG8" s="248">
        <v>103</v>
      </c>
      <c r="DH8" s="244">
        <v>10.029211295034079</v>
      </c>
      <c r="DI8" s="243"/>
      <c r="DJ8" s="248">
        <v>23966</v>
      </c>
      <c r="DK8" s="248">
        <v>12133</v>
      </c>
      <c r="DL8" s="244">
        <v>50.62588667278645</v>
      </c>
      <c r="DM8" s="248">
        <v>10777</v>
      </c>
      <c r="DN8" s="244">
        <v>88.823868787604056</v>
      </c>
      <c r="DO8" s="248">
        <v>1356</v>
      </c>
      <c r="DP8" s="244">
        <v>11.176131212395944</v>
      </c>
      <c r="DQ8" s="248">
        <v>829</v>
      </c>
      <c r="DR8" s="244">
        <v>61.135693215339231</v>
      </c>
      <c r="DS8" s="248">
        <v>776</v>
      </c>
      <c r="DT8" s="244">
        <v>93.606755126658626</v>
      </c>
      <c r="DU8" s="248">
        <v>53</v>
      </c>
      <c r="DV8" s="244">
        <v>6.3932448733413754</v>
      </c>
      <c r="DW8" s="248">
        <v>13</v>
      </c>
      <c r="DX8" s="244">
        <v>24.528301886792452</v>
      </c>
      <c r="DY8" s="248">
        <v>29</v>
      </c>
      <c r="DZ8" s="244">
        <v>54.716981132075475</v>
      </c>
      <c r="EA8" s="248">
        <v>21</v>
      </c>
      <c r="EB8" s="244">
        <v>39.622641509433961</v>
      </c>
      <c r="EC8" s="248">
        <v>23</v>
      </c>
      <c r="ED8" s="244">
        <v>43.39622641509434</v>
      </c>
      <c r="EE8" s="248">
        <v>35</v>
      </c>
      <c r="EF8" s="244">
        <v>66.037735849056602</v>
      </c>
      <c r="EG8" s="248">
        <v>445</v>
      </c>
      <c r="EH8" s="244">
        <v>32.817109144542776</v>
      </c>
      <c r="EI8" s="248">
        <v>82</v>
      </c>
      <c r="EJ8" s="244">
        <v>6.0471976401179939</v>
      </c>
      <c r="EK8" s="178"/>
    </row>
    <row r="9" spans="1:141" ht="21" x14ac:dyDescent="0.45">
      <c r="A9" s="243" t="s">
        <v>200</v>
      </c>
      <c r="B9" s="248">
        <v>150696</v>
      </c>
      <c r="C9" s="248">
        <v>83827</v>
      </c>
      <c r="D9" s="244">
        <v>55.626559430907257</v>
      </c>
      <c r="E9" s="248">
        <v>73582</v>
      </c>
      <c r="F9" s="244">
        <f t="shared" si="0"/>
        <v>87.778400753933695</v>
      </c>
      <c r="G9" s="248">
        <v>10245</v>
      </c>
      <c r="H9" s="244">
        <f t="shared" si="1"/>
        <v>12.221599246066303</v>
      </c>
      <c r="I9" s="248">
        <v>9416</v>
      </c>
      <c r="J9" s="244">
        <f t="shared" si="2"/>
        <v>91.908247925817477</v>
      </c>
      <c r="K9" s="248">
        <v>8427</v>
      </c>
      <c r="L9" s="244">
        <f t="shared" si="3"/>
        <v>89.496601529311803</v>
      </c>
      <c r="M9" s="248">
        <f t="shared" si="4"/>
        <v>989</v>
      </c>
      <c r="N9" s="244">
        <f t="shared" si="5"/>
        <v>10.50339847068819</v>
      </c>
      <c r="O9" s="248">
        <v>200</v>
      </c>
      <c r="P9" s="244">
        <v>20.222446916076844</v>
      </c>
      <c r="Q9" s="248">
        <v>428</v>
      </c>
      <c r="R9" s="244">
        <v>43.27603640040445</v>
      </c>
      <c r="S9" s="248">
        <v>407</v>
      </c>
      <c r="T9" s="244">
        <v>41.152679474216377</v>
      </c>
      <c r="U9" s="248">
        <v>402</v>
      </c>
      <c r="V9" s="244">
        <v>40.647118301314457</v>
      </c>
      <c r="W9" s="248">
        <v>228</v>
      </c>
      <c r="X9" s="244">
        <v>23.053589484327603</v>
      </c>
      <c r="Y9" s="248">
        <v>238</v>
      </c>
      <c r="Z9" s="244">
        <f t="shared" si="6"/>
        <v>2.3230844314299657</v>
      </c>
      <c r="AA9" s="248">
        <f t="shared" si="7"/>
        <v>591</v>
      </c>
      <c r="AB9" s="244">
        <f t="shared" si="8"/>
        <v>5.7686676427525621</v>
      </c>
      <c r="AC9" s="243"/>
      <c r="AD9" s="248">
        <v>29461</v>
      </c>
      <c r="AE9" s="248">
        <v>17973</v>
      </c>
      <c r="AF9" s="244">
        <v>61.006075829062148</v>
      </c>
      <c r="AG9" s="248">
        <v>15905</v>
      </c>
      <c r="AH9" s="244">
        <v>88.493851888944533</v>
      </c>
      <c r="AI9" s="248">
        <v>2068</v>
      </c>
      <c r="AJ9" s="244">
        <v>11.506148111055472</v>
      </c>
      <c r="AK9" s="248">
        <v>1881</v>
      </c>
      <c r="AL9" s="244">
        <v>90.957446808510639</v>
      </c>
      <c r="AM9" s="248">
        <v>1666</v>
      </c>
      <c r="AN9" s="244">
        <v>88.569909622541203</v>
      </c>
      <c r="AO9" s="248">
        <v>215</v>
      </c>
      <c r="AP9" s="244">
        <v>11.430090377458798</v>
      </c>
      <c r="AQ9" s="248">
        <v>77</v>
      </c>
      <c r="AR9" s="244">
        <v>35.813953488372093</v>
      </c>
      <c r="AS9" s="248">
        <v>65</v>
      </c>
      <c r="AT9" s="244">
        <v>30.232558139534884</v>
      </c>
      <c r="AU9" s="248">
        <v>56</v>
      </c>
      <c r="AV9" s="244">
        <v>26.046511627906977</v>
      </c>
      <c r="AW9" s="248">
        <v>50</v>
      </c>
      <c r="AX9" s="244">
        <v>23.255813953488371</v>
      </c>
      <c r="AY9" s="248">
        <v>33</v>
      </c>
      <c r="AZ9" s="244">
        <v>15.348837209302326</v>
      </c>
      <c r="BA9" s="248">
        <v>66</v>
      </c>
      <c r="BB9" s="244">
        <v>3.1914893617021276</v>
      </c>
      <c r="BC9" s="248">
        <v>121</v>
      </c>
      <c r="BD9" s="244">
        <v>5.8510638297872344</v>
      </c>
      <c r="BE9" s="243"/>
      <c r="BF9" s="248">
        <v>35941</v>
      </c>
      <c r="BG9" s="248">
        <v>20202</v>
      </c>
      <c r="BH9" s="244">
        <v>56.208786622520243</v>
      </c>
      <c r="BI9" s="248">
        <v>17542</v>
      </c>
      <c r="BJ9" s="244">
        <v>86.832986832986833</v>
      </c>
      <c r="BK9" s="248">
        <v>2660</v>
      </c>
      <c r="BL9" s="244">
        <v>13.167013167013167</v>
      </c>
      <c r="BM9" s="248">
        <v>2416</v>
      </c>
      <c r="BN9" s="244">
        <v>90.827067669172934</v>
      </c>
      <c r="BO9" s="248">
        <v>2164</v>
      </c>
      <c r="BP9" s="244">
        <v>89.569536423841058</v>
      </c>
      <c r="BQ9" s="248">
        <v>252</v>
      </c>
      <c r="BR9" s="244">
        <v>10.430463576158941</v>
      </c>
      <c r="BS9" s="248">
        <v>30</v>
      </c>
      <c r="BT9" s="244">
        <v>11.904761904761905</v>
      </c>
      <c r="BU9" s="248">
        <v>118</v>
      </c>
      <c r="BV9" s="244">
        <v>46.825396825396822</v>
      </c>
      <c r="BW9" s="248">
        <v>102</v>
      </c>
      <c r="BX9" s="244">
        <v>40.476190476190474</v>
      </c>
      <c r="BY9" s="248">
        <v>112</v>
      </c>
      <c r="BZ9" s="244">
        <v>44.444444444444443</v>
      </c>
      <c r="CA9" s="248">
        <v>32</v>
      </c>
      <c r="CB9" s="244">
        <v>12.698412698412698</v>
      </c>
      <c r="CC9" s="248">
        <v>79</v>
      </c>
      <c r="CD9" s="244">
        <v>2.969924812030075</v>
      </c>
      <c r="CE9" s="248">
        <v>165</v>
      </c>
      <c r="CF9" s="244">
        <v>6.2030075187969924</v>
      </c>
      <c r="CG9" s="243"/>
      <c r="CH9" s="248">
        <v>40394</v>
      </c>
      <c r="CI9" s="248">
        <v>21794</v>
      </c>
      <c r="CJ9" s="244">
        <v>53.953557459028566</v>
      </c>
      <c r="CK9" s="248">
        <v>19355</v>
      </c>
      <c r="CL9" s="244">
        <v>88.808846471505916</v>
      </c>
      <c r="CM9" s="248">
        <v>2439</v>
      </c>
      <c r="CN9" s="244">
        <v>11.19115352849408</v>
      </c>
      <c r="CO9" s="248">
        <v>2238</v>
      </c>
      <c r="CP9" s="244">
        <v>91.758917589175894</v>
      </c>
      <c r="CQ9" s="248">
        <v>2008</v>
      </c>
      <c r="CR9" s="244">
        <v>89.722966934763178</v>
      </c>
      <c r="CS9" s="248">
        <v>230</v>
      </c>
      <c r="CT9" s="244">
        <v>10.277033065236818</v>
      </c>
      <c r="CU9" s="248">
        <v>38</v>
      </c>
      <c r="CV9" s="244">
        <v>16.521739130434781</v>
      </c>
      <c r="CW9" s="248">
        <v>86</v>
      </c>
      <c r="CX9" s="244">
        <v>37.391304347826086</v>
      </c>
      <c r="CY9" s="248">
        <v>118</v>
      </c>
      <c r="CZ9" s="244">
        <v>51.304347826086953</v>
      </c>
      <c r="DA9" s="248">
        <v>108</v>
      </c>
      <c r="DB9" s="244">
        <v>46.956521739130437</v>
      </c>
      <c r="DC9" s="248">
        <v>69</v>
      </c>
      <c r="DD9" s="244">
        <v>30</v>
      </c>
      <c r="DE9" s="248">
        <v>39</v>
      </c>
      <c r="DF9" s="244">
        <v>1.5990159901599017</v>
      </c>
      <c r="DG9" s="248">
        <v>162</v>
      </c>
      <c r="DH9" s="244">
        <v>6.6420664206642064</v>
      </c>
      <c r="DI9" s="243"/>
      <c r="DJ9" s="248">
        <v>44900</v>
      </c>
      <c r="DK9" s="248">
        <v>23858</v>
      </c>
      <c r="DL9" s="244">
        <v>53.1358574610245</v>
      </c>
      <c r="DM9" s="248">
        <v>20780</v>
      </c>
      <c r="DN9" s="244">
        <v>87.098667113756392</v>
      </c>
      <c r="DO9" s="248">
        <v>3078</v>
      </c>
      <c r="DP9" s="244">
        <v>12.901332886243608</v>
      </c>
      <c r="DQ9" s="248">
        <v>2881</v>
      </c>
      <c r="DR9" s="244">
        <v>93.599740090968155</v>
      </c>
      <c r="DS9" s="248">
        <v>2589</v>
      </c>
      <c r="DT9" s="244">
        <v>89.864630336688649</v>
      </c>
      <c r="DU9" s="248">
        <v>292</v>
      </c>
      <c r="DV9" s="244">
        <v>10.13536966331135</v>
      </c>
      <c r="DW9" s="248">
        <v>55</v>
      </c>
      <c r="DX9" s="244">
        <v>18.835616438356166</v>
      </c>
      <c r="DY9" s="248">
        <v>159</v>
      </c>
      <c r="DZ9" s="244">
        <v>54.452054794520549</v>
      </c>
      <c r="EA9" s="248">
        <v>131</v>
      </c>
      <c r="EB9" s="244">
        <v>44.863013698630134</v>
      </c>
      <c r="EC9" s="248">
        <v>132</v>
      </c>
      <c r="ED9" s="244">
        <v>45.205479452054796</v>
      </c>
      <c r="EE9" s="248">
        <v>94</v>
      </c>
      <c r="EF9" s="244">
        <v>32.19178082191781</v>
      </c>
      <c r="EG9" s="248">
        <v>54</v>
      </c>
      <c r="EH9" s="244">
        <v>1.7543859649122806</v>
      </c>
      <c r="EI9" s="248">
        <v>143</v>
      </c>
      <c r="EJ9" s="244">
        <v>4.6458739441195585</v>
      </c>
      <c r="EK9" s="178"/>
    </row>
    <row r="10" spans="1:141" ht="21" x14ac:dyDescent="0.45">
      <c r="A10" s="243" t="s">
        <v>201</v>
      </c>
      <c r="B10" s="248">
        <v>96457</v>
      </c>
      <c r="C10" s="248">
        <v>80238</v>
      </c>
      <c r="D10" s="244">
        <v>83.185253532662216</v>
      </c>
      <c r="E10" s="248">
        <v>76704</v>
      </c>
      <c r="F10" s="244">
        <f t="shared" si="0"/>
        <v>95.595603080834522</v>
      </c>
      <c r="G10" s="248">
        <f>C10-E10</f>
        <v>3534</v>
      </c>
      <c r="H10" s="244">
        <f t="shared" si="1"/>
        <v>4.4043969191654826</v>
      </c>
      <c r="I10" s="248">
        <v>2524</v>
      </c>
      <c r="J10" s="244">
        <f t="shared" si="2"/>
        <v>71.420486700622519</v>
      </c>
      <c r="K10" s="248">
        <v>2216</v>
      </c>
      <c r="L10" s="244">
        <f t="shared" si="3"/>
        <v>87.797147385103017</v>
      </c>
      <c r="M10" s="248">
        <f t="shared" si="4"/>
        <v>308</v>
      </c>
      <c r="N10" s="244">
        <f t="shared" si="5"/>
        <v>12.202852614896988</v>
      </c>
      <c r="O10" s="248">
        <v>93</v>
      </c>
      <c r="P10" s="244">
        <v>40.789473684210527</v>
      </c>
      <c r="Q10" s="248">
        <v>99</v>
      </c>
      <c r="R10" s="244">
        <v>43.421052631578945</v>
      </c>
      <c r="S10" s="248">
        <v>91</v>
      </c>
      <c r="T10" s="244">
        <v>39.912280701754383</v>
      </c>
      <c r="U10" s="248">
        <v>115</v>
      </c>
      <c r="V10" s="244">
        <v>50.438596491228068</v>
      </c>
      <c r="W10" s="248">
        <v>48</v>
      </c>
      <c r="X10" s="244">
        <v>21.05263157894737</v>
      </c>
      <c r="Y10" s="248">
        <v>99</v>
      </c>
      <c r="Z10" s="244">
        <f t="shared" si="6"/>
        <v>2.801358234295416</v>
      </c>
      <c r="AA10" s="248">
        <f t="shared" si="7"/>
        <v>911</v>
      </c>
      <c r="AB10" s="244">
        <f t="shared" si="8"/>
        <v>25.778155065082061</v>
      </c>
      <c r="AC10" s="243"/>
      <c r="AD10" s="248">
        <v>22845</v>
      </c>
      <c r="AE10" s="248">
        <v>19371</v>
      </c>
      <c r="AF10" s="244">
        <v>84.793171372291525</v>
      </c>
      <c r="AG10" s="248">
        <v>18713</v>
      </c>
      <c r="AH10" s="244">
        <v>96.603169686644989</v>
      </c>
      <c r="AI10" s="248">
        <v>638</v>
      </c>
      <c r="AJ10" s="244">
        <v>3.2935831913685405</v>
      </c>
      <c r="AK10" s="248">
        <v>443</v>
      </c>
      <c r="AL10" s="244">
        <v>69.435736677115983</v>
      </c>
      <c r="AM10" s="248">
        <v>396</v>
      </c>
      <c r="AN10" s="244">
        <v>89.390519187358919</v>
      </c>
      <c r="AO10" s="248">
        <v>47</v>
      </c>
      <c r="AP10" s="244">
        <v>10.609480812641083</v>
      </c>
      <c r="AQ10" s="248">
        <v>20</v>
      </c>
      <c r="AR10" s="244">
        <v>42.553191489361701</v>
      </c>
      <c r="AS10" s="248">
        <v>18</v>
      </c>
      <c r="AT10" s="244">
        <v>38.297872340425535</v>
      </c>
      <c r="AU10" s="248">
        <v>16</v>
      </c>
      <c r="AV10" s="244">
        <v>34.042553191489361</v>
      </c>
      <c r="AW10" s="248">
        <v>19</v>
      </c>
      <c r="AX10" s="244">
        <v>40.425531914893618</v>
      </c>
      <c r="AY10" s="248">
        <v>12</v>
      </c>
      <c r="AZ10" s="244">
        <v>25.531914893617021</v>
      </c>
      <c r="BA10" s="248">
        <v>33</v>
      </c>
      <c r="BB10" s="244">
        <v>5.1724137931034484</v>
      </c>
      <c r="BC10" s="248">
        <v>162</v>
      </c>
      <c r="BD10" s="244">
        <v>25.391849529780565</v>
      </c>
      <c r="BE10" s="243"/>
      <c r="BF10" s="248">
        <v>23897</v>
      </c>
      <c r="BG10" s="248">
        <v>20053</v>
      </c>
      <c r="BH10" s="244">
        <v>83.914298865966444</v>
      </c>
      <c r="BI10" s="248">
        <v>19084</v>
      </c>
      <c r="BJ10" s="244">
        <v>95.16780531591283</v>
      </c>
      <c r="BK10" s="248">
        <v>947</v>
      </c>
      <c r="BL10" s="244">
        <v>4.7224854136538177</v>
      </c>
      <c r="BM10" s="248">
        <v>600</v>
      </c>
      <c r="BN10" s="244">
        <v>63.357972544878564</v>
      </c>
      <c r="BO10" s="248">
        <v>525</v>
      </c>
      <c r="BP10" s="244">
        <v>87.5</v>
      </c>
      <c r="BQ10" s="248">
        <v>75</v>
      </c>
      <c r="BR10" s="244">
        <v>12.5</v>
      </c>
      <c r="BS10" s="248">
        <v>23</v>
      </c>
      <c r="BT10" s="244">
        <v>30.666666666666668</v>
      </c>
      <c r="BU10" s="248">
        <v>28</v>
      </c>
      <c r="BV10" s="244">
        <v>37.333333333333336</v>
      </c>
      <c r="BW10" s="248">
        <v>34</v>
      </c>
      <c r="BX10" s="244">
        <v>45.333333333333336</v>
      </c>
      <c r="BY10" s="248">
        <v>45</v>
      </c>
      <c r="BZ10" s="244">
        <v>60</v>
      </c>
      <c r="CA10" s="248">
        <v>13</v>
      </c>
      <c r="CB10" s="244">
        <v>17.333333333333332</v>
      </c>
      <c r="CC10" s="248">
        <v>54</v>
      </c>
      <c r="CD10" s="244">
        <v>5.7022175290390704</v>
      </c>
      <c r="CE10" s="248">
        <v>293</v>
      </c>
      <c r="CF10" s="244">
        <v>30.939809926082365</v>
      </c>
      <c r="CG10" s="243"/>
      <c r="CH10" s="248">
        <v>23505</v>
      </c>
      <c r="CI10" s="248">
        <v>19048</v>
      </c>
      <c r="CJ10" s="244">
        <v>81.038077004892571</v>
      </c>
      <c r="CK10" s="248">
        <v>18272</v>
      </c>
      <c r="CL10" s="244">
        <v>95.926081478370435</v>
      </c>
      <c r="CM10" s="248">
        <v>776</v>
      </c>
      <c r="CN10" s="244">
        <v>4.073918521629567</v>
      </c>
      <c r="CO10" s="248">
        <v>596</v>
      </c>
      <c r="CP10" s="244">
        <v>76.80412371134021</v>
      </c>
      <c r="CQ10" s="248">
        <v>536</v>
      </c>
      <c r="CR10" s="244">
        <v>89.932885906040269</v>
      </c>
      <c r="CS10" s="248">
        <v>59</v>
      </c>
      <c r="CT10" s="244">
        <v>9.8993288590604021</v>
      </c>
      <c r="CU10" s="248">
        <v>28</v>
      </c>
      <c r="CV10" s="244">
        <v>47.457627118644069</v>
      </c>
      <c r="CW10" s="248">
        <v>23</v>
      </c>
      <c r="CX10" s="244">
        <v>38.983050847457626</v>
      </c>
      <c r="CY10" s="248">
        <v>22</v>
      </c>
      <c r="CZ10" s="244">
        <v>37.288135593220339</v>
      </c>
      <c r="DA10" s="248">
        <v>24</v>
      </c>
      <c r="DB10" s="244">
        <v>40.677966101694913</v>
      </c>
      <c r="DC10" s="248">
        <v>13</v>
      </c>
      <c r="DD10" s="244">
        <v>22.033898305084747</v>
      </c>
      <c r="DE10" s="248">
        <v>9</v>
      </c>
      <c r="DF10" s="244">
        <v>1.1597938144329898</v>
      </c>
      <c r="DG10" s="248">
        <v>170</v>
      </c>
      <c r="DH10" s="244">
        <v>21.907216494845361</v>
      </c>
      <c r="DI10" s="243"/>
      <c r="DJ10" s="248">
        <v>26210</v>
      </c>
      <c r="DK10" s="248">
        <v>21766</v>
      </c>
      <c r="DL10" s="244">
        <v>83.044639450591376</v>
      </c>
      <c r="DM10" s="248">
        <v>20635</v>
      </c>
      <c r="DN10" s="244">
        <v>94.803822475420375</v>
      </c>
      <c r="DO10" s="248">
        <v>1131</v>
      </c>
      <c r="DP10" s="244">
        <v>5.1961775245796193</v>
      </c>
      <c r="DQ10" s="248">
        <v>885</v>
      </c>
      <c r="DR10" s="244">
        <v>78.249336870026525</v>
      </c>
      <c r="DS10" s="248">
        <v>759</v>
      </c>
      <c r="DT10" s="244">
        <v>85.762711864406782</v>
      </c>
      <c r="DU10" s="248">
        <v>47</v>
      </c>
      <c r="DV10" s="244">
        <v>5.3107344632768365</v>
      </c>
      <c r="DW10" s="248">
        <v>22</v>
      </c>
      <c r="DX10" s="244">
        <v>46.808510638297875</v>
      </c>
      <c r="DY10" s="248">
        <v>30</v>
      </c>
      <c r="DZ10" s="244">
        <v>63.829787234042556</v>
      </c>
      <c r="EA10" s="248">
        <v>19</v>
      </c>
      <c r="EB10" s="244">
        <v>40.425531914893618</v>
      </c>
      <c r="EC10" s="248">
        <v>27</v>
      </c>
      <c r="ED10" s="244">
        <v>57.446808510638299</v>
      </c>
      <c r="EE10" s="248">
        <v>10</v>
      </c>
      <c r="EF10" s="244">
        <v>21.276595744680851</v>
      </c>
      <c r="EG10" s="248">
        <v>3</v>
      </c>
      <c r="EH10" s="244">
        <v>0.26525198938992045</v>
      </c>
      <c r="EI10" s="248">
        <v>243</v>
      </c>
      <c r="EJ10" s="244">
        <v>21.485411140583555</v>
      </c>
      <c r="EK10" s="178"/>
    </row>
    <row r="11" spans="1:141" ht="21" x14ac:dyDescent="0.45">
      <c r="A11" s="243" t="s">
        <v>202</v>
      </c>
      <c r="B11" s="248">
        <v>158409</v>
      </c>
      <c r="C11" s="248">
        <v>62538</v>
      </c>
      <c r="D11" s="244">
        <v>39.478817491430412</v>
      </c>
      <c r="E11" s="248">
        <v>56002</v>
      </c>
      <c r="F11" s="244">
        <f t="shared" si="0"/>
        <v>89.548754357350731</v>
      </c>
      <c r="G11" s="248">
        <v>6536</v>
      </c>
      <c r="H11" s="244">
        <f t="shared" si="1"/>
        <v>10.451245642649269</v>
      </c>
      <c r="I11" s="248">
        <v>4529</v>
      </c>
      <c r="J11" s="244">
        <f t="shared" si="2"/>
        <v>69.29314565483476</v>
      </c>
      <c r="K11" s="248">
        <v>4299</v>
      </c>
      <c r="L11" s="244">
        <f t="shared" si="3"/>
        <v>94.921616250827995</v>
      </c>
      <c r="M11" s="248">
        <f t="shared" si="4"/>
        <v>230</v>
      </c>
      <c r="N11" s="244">
        <f t="shared" si="5"/>
        <v>5.0783837491720023</v>
      </c>
      <c r="O11" s="248">
        <v>116</v>
      </c>
      <c r="P11" s="244">
        <v>50.434782608695649</v>
      </c>
      <c r="Q11" s="248">
        <v>126</v>
      </c>
      <c r="R11" s="244">
        <v>54.782608695652172</v>
      </c>
      <c r="S11" s="248">
        <v>132</v>
      </c>
      <c r="T11" s="244">
        <v>57.391304347826086</v>
      </c>
      <c r="U11" s="248">
        <v>166</v>
      </c>
      <c r="V11" s="244">
        <v>72.173913043478265</v>
      </c>
      <c r="W11" s="248">
        <v>116</v>
      </c>
      <c r="X11" s="244">
        <v>50.434782608695649</v>
      </c>
      <c r="Y11" s="248">
        <v>1505</v>
      </c>
      <c r="Z11" s="244">
        <f t="shared" si="6"/>
        <v>23.026315789473685</v>
      </c>
      <c r="AA11" s="248">
        <f t="shared" si="7"/>
        <v>502</v>
      </c>
      <c r="AB11" s="244">
        <f t="shared" si="8"/>
        <v>7.6805385556915544</v>
      </c>
      <c r="AC11" s="243"/>
      <c r="AD11" s="248">
        <v>33936</v>
      </c>
      <c r="AE11" s="248">
        <v>16737</v>
      </c>
      <c r="AF11" s="244">
        <v>49.319306930693067</v>
      </c>
      <c r="AG11" s="248">
        <v>15219</v>
      </c>
      <c r="AH11" s="244">
        <v>90.93027424269583</v>
      </c>
      <c r="AI11" s="248">
        <v>1518</v>
      </c>
      <c r="AJ11" s="244">
        <v>9.0697257573041767</v>
      </c>
      <c r="AK11" s="248">
        <v>1075</v>
      </c>
      <c r="AL11" s="244">
        <v>70.816864295125171</v>
      </c>
      <c r="AM11" s="248">
        <v>1029</v>
      </c>
      <c r="AN11" s="244">
        <v>95.720930232558146</v>
      </c>
      <c r="AO11" s="248">
        <v>46</v>
      </c>
      <c r="AP11" s="244">
        <v>4.2790697674418601</v>
      </c>
      <c r="AQ11" s="248">
        <v>35</v>
      </c>
      <c r="AR11" s="244">
        <v>76.086956521739125</v>
      </c>
      <c r="AS11" s="248">
        <v>19</v>
      </c>
      <c r="AT11" s="244">
        <v>41.304347826086953</v>
      </c>
      <c r="AU11" s="248">
        <v>22</v>
      </c>
      <c r="AV11" s="244">
        <v>47.826086956521742</v>
      </c>
      <c r="AW11" s="248">
        <v>24</v>
      </c>
      <c r="AX11" s="244">
        <v>52.173913043478258</v>
      </c>
      <c r="AY11" s="248">
        <v>13</v>
      </c>
      <c r="AZ11" s="244">
        <v>28.260869565217391</v>
      </c>
      <c r="BA11" s="248">
        <v>346</v>
      </c>
      <c r="BB11" s="244">
        <v>22.793148880105402</v>
      </c>
      <c r="BC11" s="248">
        <v>97</v>
      </c>
      <c r="BD11" s="244">
        <v>6.3899868247694336</v>
      </c>
      <c r="BE11" s="243"/>
      <c r="BF11" s="248">
        <v>36360</v>
      </c>
      <c r="BG11" s="248">
        <v>15804</v>
      </c>
      <c r="BH11" s="244">
        <v>43.465346534653463</v>
      </c>
      <c r="BI11" s="248">
        <v>13927</v>
      </c>
      <c r="BJ11" s="244">
        <v>88.123259934193868</v>
      </c>
      <c r="BK11" s="248">
        <v>1877</v>
      </c>
      <c r="BL11" s="244">
        <v>11.876740065806125</v>
      </c>
      <c r="BM11" s="248">
        <v>1219</v>
      </c>
      <c r="BN11" s="244">
        <v>64.944059669685672</v>
      </c>
      <c r="BO11" s="248">
        <v>1150</v>
      </c>
      <c r="BP11" s="244">
        <v>94.339622641509436</v>
      </c>
      <c r="BQ11" s="248">
        <v>69</v>
      </c>
      <c r="BR11" s="244">
        <v>5.6603773584905657</v>
      </c>
      <c r="BS11" s="248">
        <v>30</v>
      </c>
      <c r="BT11" s="244">
        <v>43.478260869565219</v>
      </c>
      <c r="BU11" s="248">
        <v>35</v>
      </c>
      <c r="BV11" s="244">
        <v>50.724637681159422</v>
      </c>
      <c r="BW11" s="248">
        <v>41</v>
      </c>
      <c r="BX11" s="244">
        <v>59.420289855072461</v>
      </c>
      <c r="BY11" s="248">
        <v>62</v>
      </c>
      <c r="BZ11" s="244">
        <v>89.85507246376811</v>
      </c>
      <c r="CA11" s="248">
        <v>31</v>
      </c>
      <c r="CB11" s="244">
        <v>44.927536231884055</v>
      </c>
      <c r="CC11" s="248">
        <v>481</v>
      </c>
      <c r="CD11" s="244">
        <v>25.625998934469898</v>
      </c>
      <c r="CE11" s="248">
        <v>177</v>
      </c>
      <c r="CF11" s="244">
        <v>9.4299413958444323</v>
      </c>
      <c r="CG11" s="243"/>
      <c r="CH11" s="248">
        <v>42822</v>
      </c>
      <c r="CI11" s="248">
        <v>15200</v>
      </c>
      <c r="CJ11" s="244">
        <v>35.495773200691232</v>
      </c>
      <c r="CK11" s="248">
        <v>13804</v>
      </c>
      <c r="CL11" s="244">
        <v>90.815789473684205</v>
      </c>
      <c r="CM11" s="248">
        <v>1396</v>
      </c>
      <c r="CN11" s="244">
        <v>9.1842105263157894</v>
      </c>
      <c r="CO11" s="248">
        <v>954</v>
      </c>
      <c r="CP11" s="244">
        <v>68.338108882521496</v>
      </c>
      <c r="CQ11" s="248">
        <v>894</v>
      </c>
      <c r="CR11" s="244">
        <v>93.710691823899367</v>
      </c>
      <c r="CS11" s="248">
        <v>60</v>
      </c>
      <c r="CT11" s="244">
        <v>6.2893081761006293</v>
      </c>
      <c r="CU11" s="248">
        <v>25</v>
      </c>
      <c r="CV11" s="244">
        <v>41.666666666666664</v>
      </c>
      <c r="CW11" s="248">
        <v>29</v>
      </c>
      <c r="CX11" s="244">
        <v>48.333333333333336</v>
      </c>
      <c r="CY11" s="248">
        <v>39</v>
      </c>
      <c r="CZ11" s="244">
        <v>65</v>
      </c>
      <c r="DA11" s="248">
        <v>43</v>
      </c>
      <c r="DB11" s="244">
        <v>71.666666666666671</v>
      </c>
      <c r="DC11" s="248">
        <v>35</v>
      </c>
      <c r="DD11" s="244">
        <v>58.333333333333336</v>
      </c>
      <c r="DE11" s="248">
        <v>307</v>
      </c>
      <c r="DF11" s="244">
        <v>21.991404011461317</v>
      </c>
      <c r="DG11" s="248">
        <v>135</v>
      </c>
      <c r="DH11" s="244">
        <v>9.6704871060171929</v>
      </c>
      <c r="DI11" s="243"/>
      <c r="DJ11" s="248">
        <v>45291</v>
      </c>
      <c r="DK11" s="248">
        <v>14797</v>
      </c>
      <c r="DL11" s="244">
        <v>32.67095007838202</v>
      </c>
      <c r="DM11" s="248">
        <v>13052</v>
      </c>
      <c r="DN11" s="244">
        <v>88.207069000473069</v>
      </c>
      <c r="DO11" s="248">
        <v>1745</v>
      </c>
      <c r="DP11" s="244">
        <v>11.792930999526931</v>
      </c>
      <c r="DQ11" s="248">
        <v>1281</v>
      </c>
      <c r="DR11" s="244">
        <v>73.409742120343836</v>
      </c>
      <c r="DS11" s="248">
        <v>1226</v>
      </c>
      <c r="DT11" s="244">
        <v>95.706479313036695</v>
      </c>
      <c r="DU11" s="248">
        <v>55</v>
      </c>
      <c r="DV11" s="244">
        <v>4.2935206869633102</v>
      </c>
      <c r="DW11" s="248">
        <v>26</v>
      </c>
      <c r="DX11" s="244">
        <v>47.272727272727273</v>
      </c>
      <c r="DY11" s="248">
        <v>43</v>
      </c>
      <c r="DZ11" s="244">
        <v>78.181818181818187</v>
      </c>
      <c r="EA11" s="248">
        <v>30</v>
      </c>
      <c r="EB11" s="244">
        <v>54.545454545454547</v>
      </c>
      <c r="EC11" s="248">
        <v>37</v>
      </c>
      <c r="ED11" s="244">
        <v>67.272727272727266</v>
      </c>
      <c r="EE11" s="248">
        <v>37</v>
      </c>
      <c r="EF11" s="244">
        <v>67.272727272727266</v>
      </c>
      <c r="EG11" s="248">
        <v>371</v>
      </c>
      <c r="EH11" s="244">
        <v>21.260744985673352</v>
      </c>
      <c r="EI11" s="248">
        <v>93</v>
      </c>
      <c r="EJ11" s="244">
        <v>5.329512893982808</v>
      </c>
      <c r="EK11" s="178"/>
    </row>
    <row r="12" spans="1:141" ht="21" x14ac:dyDescent="0.45">
      <c r="A12" s="243" t="s">
        <v>203</v>
      </c>
      <c r="B12" s="248">
        <v>104587</v>
      </c>
      <c r="C12" s="248">
        <v>87810</v>
      </c>
      <c r="D12" s="244">
        <v>83.958809412259654</v>
      </c>
      <c r="E12" s="248">
        <v>82206</v>
      </c>
      <c r="F12" s="244">
        <f t="shared" si="0"/>
        <v>93.618038947728053</v>
      </c>
      <c r="G12" s="248">
        <v>5604</v>
      </c>
      <c r="H12" s="244">
        <f t="shared" si="1"/>
        <v>6.3819610522719508</v>
      </c>
      <c r="I12" s="248">
        <v>4970</v>
      </c>
      <c r="J12" s="244">
        <f t="shared" si="2"/>
        <v>88.686652391149181</v>
      </c>
      <c r="K12" s="248">
        <v>3820</v>
      </c>
      <c r="L12" s="244">
        <f t="shared" si="3"/>
        <v>76.861167002012067</v>
      </c>
      <c r="M12" s="248">
        <f t="shared" si="4"/>
        <v>1150</v>
      </c>
      <c r="N12" s="244">
        <f t="shared" si="5"/>
        <v>23.138832997987926</v>
      </c>
      <c r="O12" s="248">
        <v>552</v>
      </c>
      <c r="P12" s="244">
        <v>48</v>
      </c>
      <c r="Q12" s="248">
        <v>489</v>
      </c>
      <c r="R12" s="244">
        <v>42.521739130434781</v>
      </c>
      <c r="S12" s="248">
        <v>381</v>
      </c>
      <c r="T12" s="244">
        <v>33.130434782608695</v>
      </c>
      <c r="U12" s="248">
        <v>333</v>
      </c>
      <c r="V12" s="244">
        <v>28.956521739130434</v>
      </c>
      <c r="W12" s="248">
        <v>238</v>
      </c>
      <c r="X12" s="244">
        <v>20.695652173913043</v>
      </c>
      <c r="Y12" s="248">
        <v>169</v>
      </c>
      <c r="Z12" s="244">
        <f t="shared" si="6"/>
        <v>3.0157030692362596</v>
      </c>
      <c r="AA12" s="248">
        <f t="shared" si="7"/>
        <v>465</v>
      </c>
      <c r="AB12" s="244">
        <f t="shared" si="8"/>
        <v>8.2976445396145611</v>
      </c>
      <c r="AC12" s="243"/>
      <c r="AD12" s="248">
        <v>24181</v>
      </c>
      <c r="AE12" s="248">
        <v>20765</v>
      </c>
      <c r="AF12" s="244">
        <v>85.873206236301229</v>
      </c>
      <c r="AG12" s="248">
        <v>19428</v>
      </c>
      <c r="AH12" s="244">
        <v>93.561281001685529</v>
      </c>
      <c r="AI12" s="248">
        <v>1337</v>
      </c>
      <c r="AJ12" s="244">
        <v>6.4387189983144717</v>
      </c>
      <c r="AK12" s="248">
        <v>1217</v>
      </c>
      <c r="AL12" s="244">
        <v>91.024682124158559</v>
      </c>
      <c r="AM12" s="248">
        <v>901</v>
      </c>
      <c r="AN12" s="244">
        <v>74.034511092851275</v>
      </c>
      <c r="AO12" s="248">
        <v>316</v>
      </c>
      <c r="AP12" s="244">
        <v>25.965488907148725</v>
      </c>
      <c r="AQ12" s="248">
        <v>167</v>
      </c>
      <c r="AR12" s="244">
        <v>52.848101265822784</v>
      </c>
      <c r="AS12" s="248">
        <v>128</v>
      </c>
      <c r="AT12" s="244">
        <v>40.506329113924053</v>
      </c>
      <c r="AU12" s="248">
        <v>82</v>
      </c>
      <c r="AV12" s="244">
        <v>25.949367088607595</v>
      </c>
      <c r="AW12" s="248">
        <v>77</v>
      </c>
      <c r="AX12" s="244">
        <v>24.367088607594937</v>
      </c>
      <c r="AY12" s="248">
        <v>61</v>
      </c>
      <c r="AZ12" s="244">
        <v>19.303797468354432</v>
      </c>
      <c r="BA12" s="248">
        <v>30</v>
      </c>
      <c r="BB12" s="244">
        <v>2.2438294689603588</v>
      </c>
      <c r="BC12" s="248">
        <v>90</v>
      </c>
      <c r="BD12" s="244">
        <v>6.731488406881077</v>
      </c>
      <c r="BE12" s="243"/>
      <c r="BF12" s="248">
        <v>26051</v>
      </c>
      <c r="BG12" s="248">
        <v>22090</v>
      </c>
      <c r="BH12" s="244">
        <v>84.795209396952131</v>
      </c>
      <c r="BI12" s="248">
        <v>20652</v>
      </c>
      <c r="BJ12" s="244">
        <v>93.49026708918062</v>
      </c>
      <c r="BK12" s="248">
        <v>1438</v>
      </c>
      <c r="BL12" s="244">
        <v>6.5097329108193751</v>
      </c>
      <c r="BM12" s="248">
        <v>1288</v>
      </c>
      <c r="BN12" s="244">
        <v>89.568845618915162</v>
      </c>
      <c r="BO12" s="248">
        <v>984</v>
      </c>
      <c r="BP12" s="244">
        <v>76.397515527950304</v>
      </c>
      <c r="BQ12" s="248">
        <v>304</v>
      </c>
      <c r="BR12" s="244">
        <v>23.602484472049689</v>
      </c>
      <c r="BS12" s="248">
        <v>145</v>
      </c>
      <c r="BT12" s="244">
        <v>47.69736842105263</v>
      </c>
      <c r="BU12" s="248">
        <v>125</v>
      </c>
      <c r="BV12" s="244">
        <v>41.118421052631582</v>
      </c>
      <c r="BW12" s="248">
        <v>116</v>
      </c>
      <c r="BX12" s="244">
        <v>38.157894736842103</v>
      </c>
      <c r="BY12" s="248">
        <v>100</v>
      </c>
      <c r="BZ12" s="244">
        <v>32.89473684210526</v>
      </c>
      <c r="CA12" s="248">
        <v>55</v>
      </c>
      <c r="CB12" s="244">
        <v>18.092105263157894</v>
      </c>
      <c r="CC12" s="248">
        <v>47</v>
      </c>
      <c r="CD12" s="244">
        <v>3.2684283727399164</v>
      </c>
      <c r="CE12" s="248">
        <v>103</v>
      </c>
      <c r="CF12" s="244">
        <v>7.1627260083449231</v>
      </c>
      <c r="CG12" s="243"/>
      <c r="CH12" s="248">
        <v>26765</v>
      </c>
      <c r="CI12" s="248">
        <v>22346</v>
      </c>
      <c r="CJ12" s="244">
        <v>83.489631982066129</v>
      </c>
      <c r="CK12" s="248">
        <v>21039</v>
      </c>
      <c r="CL12" s="244">
        <v>94.151078492795136</v>
      </c>
      <c r="CM12" s="248">
        <v>1307</v>
      </c>
      <c r="CN12" s="244">
        <v>5.848921507204869</v>
      </c>
      <c r="CO12" s="248">
        <v>1137</v>
      </c>
      <c r="CP12" s="244">
        <v>86.993114001530216</v>
      </c>
      <c r="CQ12" s="248">
        <v>867</v>
      </c>
      <c r="CR12" s="244">
        <v>76.253298153034294</v>
      </c>
      <c r="CS12" s="248">
        <v>270</v>
      </c>
      <c r="CT12" s="244">
        <v>23.746701846965699</v>
      </c>
      <c r="CU12" s="248">
        <v>127</v>
      </c>
      <c r="CV12" s="244">
        <v>47.037037037037038</v>
      </c>
      <c r="CW12" s="248">
        <v>121</v>
      </c>
      <c r="CX12" s="244">
        <v>44.814814814814817</v>
      </c>
      <c r="CY12" s="248">
        <v>98</v>
      </c>
      <c r="CZ12" s="244">
        <v>36.296296296296298</v>
      </c>
      <c r="DA12" s="248">
        <v>81</v>
      </c>
      <c r="DB12" s="244">
        <v>30</v>
      </c>
      <c r="DC12" s="248">
        <v>64</v>
      </c>
      <c r="DD12" s="244">
        <v>23.703703703703702</v>
      </c>
      <c r="DE12" s="248">
        <v>43</v>
      </c>
      <c r="DF12" s="244">
        <v>3.2899770466717673</v>
      </c>
      <c r="DG12" s="248">
        <v>127</v>
      </c>
      <c r="DH12" s="244">
        <v>9.7169089517980112</v>
      </c>
      <c r="DI12" s="243"/>
      <c r="DJ12" s="248">
        <v>27590</v>
      </c>
      <c r="DK12" s="248">
        <v>22609</v>
      </c>
      <c r="DL12" s="244">
        <v>81.946357375860813</v>
      </c>
      <c r="DM12" s="248">
        <v>21087</v>
      </c>
      <c r="DN12" s="244">
        <v>93.268167543898443</v>
      </c>
      <c r="DO12" s="248">
        <v>1522</v>
      </c>
      <c r="DP12" s="244">
        <v>6.7318324561015528</v>
      </c>
      <c r="DQ12" s="248">
        <v>1328</v>
      </c>
      <c r="DR12" s="244">
        <v>87.253613666228645</v>
      </c>
      <c r="DS12" s="248">
        <v>1068</v>
      </c>
      <c r="DT12" s="244">
        <v>80.421686746987959</v>
      </c>
      <c r="DU12" s="248">
        <v>260</v>
      </c>
      <c r="DV12" s="244">
        <v>19.578313253012048</v>
      </c>
      <c r="DW12" s="248">
        <v>113</v>
      </c>
      <c r="DX12" s="244">
        <v>43.46153846153846</v>
      </c>
      <c r="DY12" s="248">
        <v>115</v>
      </c>
      <c r="DZ12" s="244">
        <v>44.230769230769234</v>
      </c>
      <c r="EA12" s="248">
        <v>85</v>
      </c>
      <c r="EB12" s="244">
        <v>32.692307692307693</v>
      </c>
      <c r="EC12" s="248">
        <v>75</v>
      </c>
      <c r="ED12" s="244">
        <v>28.846153846153847</v>
      </c>
      <c r="EE12" s="248">
        <v>58</v>
      </c>
      <c r="EF12" s="244">
        <v>22.307692307692307</v>
      </c>
      <c r="EG12" s="248">
        <v>49</v>
      </c>
      <c r="EH12" s="244">
        <v>3.219448094612352</v>
      </c>
      <c r="EI12" s="248">
        <v>145</v>
      </c>
      <c r="EJ12" s="244">
        <v>9.5269382391590014</v>
      </c>
      <c r="EK12" s="178"/>
    </row>
    <row r="13" spans="1:141" ht="21" x14ac:dyDescent="0.45">
      <c r="A13" s="243" t="s">
        <v>204</v>
      </c>
      <c r="B13" s="248">
        <v>126538</v>
      </c>
      <c r="C13" s="248">
        <v>122169</v>
      </c>
      <c r="D13" s="244">
        <v>96.547282239327316</v>
      </c>
      <c r="E13" s="248">
        <v>111513</v>
      </c>
      <c r="F13" s="244">
        <f t="shared" si="0"/>
        <v>91.277656361270047</v>
      </c>
      <c r="G13" s="248">
        <v>10656</v>
      </c>
      <c r="H13" s="244">
        <f t="shared" si="1"/>
        <v>8.7223436387299564</v>
      </c>
      <c r="I13" s="248">
        <v>7638</v>
      </c>
      <c r="J13" s="244">
        <f t="shared" si="2"/>
        <v>71.677927927927925</v>
      </c>
      <c r="K13" s="248">
        <v>7381</v>
      </c>
      <c r="L13" s="244">
        <f t="shared" si="3"/>
        <v>96.635244828489135</v>
      </c>
      <c r="M13" s="248">
        <f t="shared" si="4"/>
        <v>257</v>
      </c>
      <c r="N13" s="244">
        <f t="shared" si="5"/>
        <v>3.3647551715108666</v>
      </c>
      <c r="O13" s="248">
        <v>93</v>
      </c>
      <c r="P13" s="244">
        <v>36.186770428015564</v>
      </c>
      <c r="Q13" s="248">
        <v>151</v>
      </c>
      <c r="R13" s="244">
        <v>58.754863813229569</v>
      </c>
      <c r="S13" s="248">
        <v>135</v>
      </c>
      <c r="T13" s="244">
        <v>52.52918287937743</v>
      </c>
      <c r="U13" s="248">
        <v>156</v>
      </c>
      <c r="V13" s="244">
        <v>60.700389105058363</v>
      </c>
      <c r="W13" s="248">
        <v>121</v>
      </c>
      <c r="X13" s="244">
        <v>47.081712062256813</v>
      </c>
      <c r="Y13" s="248">
        <v>1747</v>
      </c>
      <c r="Z13" s="244">
        <f t="shared" si="6"/>
        <v>16.39451951951952</v>
      </c>
      <c r="AA13" s="248">
        <f t="shared" si="7"/>
        <v>1271</v>
      </c>
      <c r="AB13" s="244">
        <f t="shared" si="8"/>
        <v>11.927552552552553</v>
      </c>
      <c r="AC13" s="243"/>
      <c r="AD13" s="248">
        <v>30736</v>
      </c>
      <c r="AE13" s="248">
        <v>29165</v>
      </c>
      <c r="AF13" s="244">
        <v>94.888729828214466</v>
      </c>
      <c r="AG13" s="248">
        <v>27358</v>
      </c>
      <c r="AH13" s="244">
        <v>93.804217383850499</v>
      </c>
      <c r="AI13" s="248">
        <v>1807</v>
      </c>
      <c r="AJ13" s="244">
        <v>6.1957826161494944</v>
      </c>
      <c r="AK13" s="248">
        <v>1154</v>
      </c>
      <c r="AL13" s="244">
        <v>63.862755949086882</v>
      </c>
      <c r="AM13" s="248">
        <v>1109</v>
      </c>
      <c r="AN13" s="244">
        <v>96.100519930675915</v>
      </c>
      <c r="AO13" s="248">
        <v>45</v>
      </c>
      <c r="AP13" s="244">
        <v>3.8994800693240901</v>
      </c>
      <c r="AQ13" s="248">
        <v>32</v>
      </c>
      <c r="AR13" s="244">
        <v>71.111111111111114</v>
      </c>
      <c r="AS13" s="248">
        <v>29</v>
      </c>
      <c r="AT13" s="244">
        <v>64.444444444444443</v>
      </c>
      <c r="AU13" s="248">
        <v>27</v>
      </c>
      <c r="AV13" s="244">
        <v>60</v>
      </c>
      <c r="AW13" s="248">
        <v>24</v>
      </c>
      <c r="AX13" s="244">
        <v>53.333333333333336</v>
      </c>
      <c r="AY13" s="248">
        <v>10</v>
      </c>
      <c r="AZ13" s="244">
        <v>22.222222222222221</v>
      </c>
      <c r="BA13" s="248">
        <v>366</v>
      </c>
      <c r="BB13" s="244">
        <v>20.254565578306586</v>
      </c>
      <c r="BC13" s="248">
        <v>287</v>
      </c>
      <c r="BD13" s="244">
        <v>15.88267847260653</v>
      </c>
      <c r="BE13" s="243"/>
      <c r="BF13" s="248">
        <v>30974</v>
      </c>
      <c r="BG13" s="248">
        <v>30225</v>
      </c>
      <c r="BH13" s="244">
        <v>97.581842835926906</v>
      </c>
      <c r="BI13" s="248">
        <v>27268</v>
      </c>
      <c r="BJ13" s="244">
        <v>90.21670802315964</v>
      </c>
      <c r="BK13" s="248">
        <v>2957</v>
      </c>
      <c r="BL13" s="244">
        <v>9.7832919768403634</v>
      </c>
      <c r="BM13" s="248">
        <v>2117</v>
      </c>
      <c r="BN13" s="244">
        <v>71.592830571525198</v>
      </c>
      <c r="BO13" s="248">
        <v>2033</v>
      </c>
      <c r="BP13" s="244">
        <v>96.032120925838456</v>
      </c>
      <c r="BQ13" s="248">
        <v>84</v>
      </c>
      <c r="BR13" s="244">
        <v>3.9678790741615493</v>
      </c>
      <c r="BS13" s="248">
        <v>23</v>
      </c>
      <c r="BT13" s="244">
        <v>27.38095238095238</v>
      </c>
      <c r="BU13" s="248">
        <v>37</v>
      </c>
      <c r="BV13" s="244">
        <v>44.047619047619051</v>
      </c>
      <c r="BW13" s="248">
        <v>47</v>
      </c>
      <c r="BX13" s="244">
        <v>55.952380952380949</v>
      </c>
      <c r="BY13" s="248">
        <v>57</v>
      </c>
      <c r="BZ13" s="244">
        <v>67.857142857142861</v>
      </c>
      <c r="CA13" s="248">
        <v>31</v>
      </c>
      <c r="CB13" s="244">
        <v>36.904761904761905</v>
      </c>
      <c r="CC13" s="248">
        <v>459</v>
      </c>
      <c r="CD13" s="244">
        <v>15.522489009130876</v>
      </c>
      <c r="CE13" s="248">
        <v>381</v>
      </c>
      <c r="CF13" s="244">
        <v>12.88468041934393</v>
      </c>
      <c r="CG13" s="243"/>
      <c r="CH13" s="248">
        <v>31230</v>
      </c>
      <c r="CI13" s="248">
        <v>30040</v>
      </c>
      <c r="CJ13" s="244">
        <v>96.189561319244319</v>
      </c>
      <c r="CK13" s="248">
        <v>27115</v>
      </c>
      <c r="CL13" s="244">
        <v>90.262982689747005</v>
      </c>
      <c r="CM13" s="248">
        <v>2925</v>
      </c>
      <c r="CN13" s="244">
        <v>9.7370173102529964</v>
      </c>
      <c r="CO13" s="248">
        <v>2449</v>
      </c>
      <c r="CP13" s="244">
        <v>83.726495726495727</v>
      </c>
      <c r="CQ13" s="248">
        <v>2392</v>
      </c>
      <c r="CR13" s="244">
        <v>97.672519395671699</v>
      </c>
      <c r="CS13" s="248">
        <v>57</v>
      </c>
      <c r="CT13" s="244">
        <v>2.3274806043282972</v>
      </c>
      <c r="CU13" s="248">
        <v>20</v>
      </c>
      <c r="CV13" s="244">
        <v>35.087719298245617</v>
      </c>
      <c r="CW13" s="248">
        <v>28</v>
      </c>
      <c r="CX13" s="244">
        <v>49.122807017543863</v>
      </c>
      <c r="CY13" s="248">
        <v>38</v>
      </c>
      <c r="CZ13" s="244">
        <v>66.666666666666671</v>
      </c>
      <c r="DA13" s="248">
        <v>33</v>
      </c>
      <c r="DB13" s="244">
        <v>57.89473684210526</v>
      </c>
      <c r="DC13" s="248">
        <v>30</v>
      </c>
      <c r="DD13" s="244">
        <v>52.631578947368418</v>
      </c>
      <c r="DE13" s="248">
        <v>293</v>
      </c>
      <c r="DF13" s="244">
        <v>10.017094017094017</v>
      </c>
      <c r="DG13" s="248">
        <v>183</v>
      </c>
      <c r="DH13" s="244">
        <v>6.2564102564102564</v>
      </c>
      <c r="DI13" s="243"/>
      <c r="DJ13" s="248">
        <v>33598</v>
      </c>
      <c r="DK13" s="248">
        <v>32739</v>
      </c>
      <c r="DL13" s="244">
        <v>97.443300196440262</v>
      </c>
      <c r="DM13" s="248">
        <v>29772</v>
      </c>
      <c r="DN13" s="244">
        <v>90.937414093283238</v>
      </c>
      <c r="DO13" s="248">
        <v>2967</v>
      </c>
      <c r="DP13" s="244">
        <v>9.0625859067167607</v>
      </c>
      <c r="DQ13" s="248">
        <v>1918</v>
      </c>
      <c r="DR13" s="244">
        <v>64.644421975058975</v>
      </c>
      <c r="DS13" s="248">
        <v>1847</v>
      </c>
      <c r="DT13" s="244">
        <v>96.298227320125136</v>
      </c>
      <c r="DU13" s="248">
        <v>71</v>
      </c>
      <c r="DV13" s="244">
        <v>3.7017726798748698</v>
      </c>
      <c r="DW13" s="248">
        <v>18</v>
      </c>
      <c r="DX13" s="244">
        <v>25.35211267605634</v>
      </c>
      <c r="DY13" s="248">
        <v>57</v>
      </c>
      <c r="DZ13" s="244">
        <v>80.281690140845072</v>
      </c>
      <c r="EA13" s="248">
        <v>23</v>
      </c>
      <c r="EB13" s="244">
        <v>32.394366197183096</v>
      </c>
      <c r="EC13" s="248">
        <v>42</v>
      </c>
      <c r="ED13" s="244">
        <v>59.154929577464792</v>
      </c>
      <c r="EE13" s="248">
        <v>50</v>
      </c>
      <c r="EF13" s="244">
        <v>70.422535211267601</v>
      </c>
      <c r="EG13" s="248">
        <v>629</v>
      </c>
      <c r="EH13" s="244">
        <v>21.199865183687226</v>
      </c>
      <c r="EI13" s="248">
        <v>420</v>
      </c>
      <c r="EJ13" s="244">
        <v>14.155712841253791</v>
      </c>
      <c r="EK13" s="178"/>
    </row>
    <row r="14" spans="1:141" ht="21" x14ac:dyDescent="0.45">
      <c r="A14" s="243" t="s">
        <v>205</v>
      </c>
      <c r="B14" s="248">
        <v>74351</v>
      </c>
      <c r="C14" s="248">
        <v>69800</v>
      </c>
      <c r="D14" s="244">
        <v>93.87903323425374</v>
      </c>
      <c r="E14" s="248">
        <v>60886</v>
      </c>
      <c r="F14" s="244">
        <f t="shared" si="0"/>
        <v>87.229226361031522</v>
      </c>
      <c r="G14" s="248">
        <v>8914</v>
      </c>
      <c r="H14" s="244">
        <f t="shared" si="1"/>
        <v>12.770773638968482</v>
      </c>
      <c r="I14" s="248">
        <v>7391</v>
      </c>
      <c r="J14" s="244">
        <f t="shared" si="2"/>
        <v>82.914516490913172</v>
      </c>
      <c r="K14" s="248">
        <v>6646</v>
      </c>
      <c r="L14" s="244">
        <f t="shared" si="3"/>
        <v>89.920173183601676</v>
      </c>
      <c r="M14" s="248">
        <f t="shared" si="4"/>
        <v>745</v>
      </c>
      <c r="N14" s="244">
        <f t="shared" si="5"/>
        <v>10.079826816398322</v>
      </c>
      <c r="O14" s="248">
        <v>184</v>
      </c>
      <c r="P14" s="244">
        <v>24.697986577181208</v>
      </c>
      <c r="Q14" s="248">
        <v>322</v>
      </c>
      <c r="R14" s="244">
        <v>43.221476510067113</v>
      </c>
      <c r="S14" s="248">
        <v>260</v>
      </c>
      <c r="T14" s="244">
        <v>34.899328859060404</v>
      </c>
      <c r="U14" s="248">
        <v>226</v>
      </c>
      <c r="V14" s="244">
        <v>30.335570469798657</v>
      </c>
      <c r="W14" s="248">
        <v>153</v>
      </c>
      <c r="X14" s="244">
        <v>20.536912751677853</v>
      </c>
      <c r="Y14" s="248">
        <v>746</v>
      </c>
      <c r="Z14" s="244">
        <f t="shared" si="6"/>
        <v>8.3688579762171873</v>
      </c>
      <c r="AA14" s="248">
        <f t="shared" si="7"/>
        <v>777</v>
      </c>
      <c r="AB14" s="244">
        <f t="shared" si="8"/>
        <v>8.716625532869644</v>
      </c>
      <c r="AC14" s="243"/>
      <c r="AD14" s="248">
        <v>16937</v>
      </c>
      <c r="AE14" s="248">
        <v>15755</v>
      </c>
      <c r="AF14" s="244">
        <v>80.964873925083808</v>
      </c>
      <c r="AG14" s="248">
        <v>14054</v>
      </c>
      <c r="AH14" s="244">
        <v>97.308730873087313</v>
      </c>
      <c r="AI14" s="248">
        <v>1701</v>
      </c>
      <c r="AJ14" s="244">
        <v>2.7047704770477048</v>
      </c>
      <c r="AK14" s="248">
        <v>1392</v>
      </c>
      <c r="AL14" s="244">
        <v>92.01331114808653</v>
      </c>
      <c r="AM14" s="248">
        <v>1247</v>
      </c>
      <c r="AN14" s="244">
        <v>92.947558770343576</v>
      </c>
      <c r="AO14" s="248">
        <v>145</v>
      </c>
      <c r="AP14" s="244">
        <v>7.0524412296564192</v>
      </c>
      <c r="AQ14" s="248">
        <v>43</v>
      </c>
      <c r="AR14" s="244">
        <v>74.358974358974365</v>
      </c>
      <c r="AS14" s="248">
        <v>65</v>
      </c>
      <c r="AT14" s="244">
        <v>43.589743589743591</v>
      </c>
      <c r="AU14" s="248">
        <v>44</v>
      </c>
      <c r="AV14" s="244">
        <v>33.333333333333336</v>
      </c>
      <c r="AW14" s="248">
        <v>45</v>
      </c>
      <c r="AX14" s="244">
        <v>41.025641025641029</v>
      </c>
      <c r="AY14" s="248">
        <v>22</v>
      </c>
      <c r="AZ14" s="244">
        <v>25.641025641025642</v>
      </c>
      <c r="BA14" s="248">
        <v>175</v>
      </c>
      <c r="BB14" s="244">
        <v>0.66555740432612309</v>
      </c>
      <c r="BC14" s="248">
        <v>134</v>
      </c>
      <c r="BD14" s="244">
        <v>7.3211314475873541</v>
      </c>
      <c r="BE14" s="243"/>
      <c r="BF14" s="248">
        <v>18157</v>
      </c>
      <c r="BG14" s="248">
        <v>17212</v>
      </c>
      <c r="BH14" s="244">
        <v>94.795395715151187</v>
      </c>
      <c r="BI14" s="248">
        <v>14771</v>
      </c>
      <c r="BJ14" s="244">
        <v>85.818033929816409</v>
      </c>
      <c r="BK14" s="248">
        <v>2441</v>
      </c>
      <c r="BL14" s="244">
        <v>14.181966070183593</v>
      </c>
      <c r="BM14" s="248">
        <v>2016</v>
      </c>
      <c r="BN14" s="244">
        <v>82.589102826710359</v>
      </c>
      <c r="BO14" s="248">
        <v>1841</v>
      </c>
      <c r="BP14" s="244">
        <v>91.319444444444443</v>
      </c>
      <c r="BQ14" s="248">
        <v>175</v>
      </c>
      <c r="BR14" s="244">
        <v>8.6805555555555554</v>
      </c>
      <c r="BS14" s="248">
        <v>45</v>
      </c>
      <c r="BT14" s="244">
        <v>25.714285714285715</v>
      </c>
      <c r="BU14" s="248">
        <v>78</v>
      </c>
      <c r="BV14" s="244">
        <v>44.571428571428569</v>
      </c>
      <c r="BW14" s="248">
        <v>69</v>
      </c>
      <c r="BX14" s="244">
        <v>39.428571428571431</v>
      </c>
      <c r="BY14" s="248">
        <v>52</v>
      </c>
      <c r="BZ14" s="244">
        <v>29.714285714285715</v>
      </c>
      <c r="CA14" s="248">
        <v>24</v>
      </c>
      <c r="CB14" s="244">
        <v>13.714285714285714</v>
      </c>
      <c r="CC14" s="248">
        <v>203</v>
      </c>
      <c r="CD14" s="244">
        <v>8.3162638263006965</v>
      </c>
      <c r="CE14" s="248">
        <v>222</v>
      </c>
      <c r="CF14" s="244">
        <v>9.0946333469889389</v>
      </c>
      <c r="CG14" s="243"/>
      <c r="CH14" s="248">
        <v>18583</v>
      </c>
      <c r="CI14" s="248">
        <v>17287</v>
      </c>
      <c r="CJ14" s="244">
        <v>93.025883872356459</v>
      </c>
      <c r="CK14" s="248">
        <v>15323</v>
      </c>
      <c r="CL14" s="244">
        <v>88.638861572279751</v>
      </c>
      <c r="CM14" s="248">
        <v>1964</v>
      </c>
      <c r="CN14" s="244">
        <v>11.361138427720253</v>
      </c>
      <c r="CO14" s="248">
        <v>1622</v>
      </c>
      <c r="CP14" s="244">
        <v>82.586558044806523</v>
      </c>
      <c r="CQ14" s="248">
        <v>1446</v>
      </c>
      <c r="CR14" s="244">
        <v>89.149198520345251</v>
      </c>
      <c r="CS14" s="248">
        <v>176</v>
      </c>
      <c r="CT14" s="244">
        <v>10.850801479654747</v>
      </c>
      <c r="CU14" s="248">
        <v>46</v>
      </c>
      <c r="CV14" s="244">
        <v>26.136363636363637</v>
      </c>
      <c r="CW14" s="248">
        <v>74</v>
      </c>
      <c r="CX14" s="244">
        <v>42.045454545454547</v>
      </c>
      <c r="CY14" s="248">
        <v>69</v>
      </c>
      <c r="CZ14" s="244">
        <v>39.204545454545453</v>
      </c>
      <c r="DA14" s="248">
        <v>61</v>
      </c>
      <c r="DB14" s="244">
        <v>34.659090909090907</v>
      </c>
      <c r="DC14" s="248">
        <v>42</v>
      </c>
      <c r="DD14" s="244">
        <v>23.863636363636363</v>
      </c>
      <c r="DE14" s="248">
        <v>165</v>
      </c>
      <c r="DF14" s="244">
        <v>8.4012219959266794</v>
      </c>
      <c r="DG14" s="248">
        <v>177</v>
      </c>
      <c r="DH14" s="244">
        <v>9.0122199592668029</v>
      </c>
      <c r="DI14" s="243"/>
      <c r="DJ14" s="248">
        <v>20674</v>
      </c>
      <c r="DK14" s="248">
        <v>19546</v>
      </c>
      <c r="DL14" s="244">
        <v>94.543871529457292</v>
      </c>
      <c r="DM14" s="248">
        <v>16738</v>
      </c>
      <c r="DN14" s="244">
        <v>85.6338892868106</v>
      </c>
      <c r="DO14" s="248">
        <v>2808</v>
      </c>
      <c r="DP14" s="244">
        <v>14.3661107131894</v>
      </c>
      <c r="DQ14" s="248">
        <v>2361</v>
      </c>
      <c r="DR14" s="244">
        <v>84.081196581196579</v>
      </c>
      <c r="DS14" s="248">
        <v>2112</v>
      </c>
      <c r="DT14" s="244">
        <v>89.453621346886919</v>
      </c>
      <c r="DU14" s="248">
        <v>249</v>
      </c>
      <c r="DV14" s="244">
        <v>10.546378653113088</v>
      </c>
      <c r="DW14" s="248">
        <v>50</v>
      </c>
      <c r="DX14" s="244">
        <v>20.080321285140563</v>
      </c>
      <c r="DY14" s="248">
        <v>105</v>
      </c>
      <c r="DZ14" s="244">
        <v>42.168674698795179</v>
      </c>
      <c r="EA14" s="248">
        <v>78</v>
      </c>
      <c r="EB14" s="244">
        <v>31.325301204819276</v>
      </c>
      <c r="EC14" s="248">
        <v>68</v>
      </c>
      <c r="ED14" s="244">
        <v>27.309236947791163</v>
      </c>
      <c r="EE14" s="248">
        <v>65</v>
      </c>
      <c r="EF14" s="244">
        <v>26.104417670682732</v>
      </c>
      <c r="EG14" s="248">
        <v>203</v>
      </c>
      <c r="EH14" s="244">
        <v>7.2293447293447297</v>
      </c>
      <c r="EI14" s="248">
        <v>244</v>
      </c>
      <c r="EJ14" s="244">
        <v>8.6894586894586894</v>
      </c>
      <c r="EK14" s="178"/>
    </row>
    <row r="15" spans="1:141" ht="21" x14ac:dyDescent="0.45">
      <c r="A15" s="243" t="s">
        <v>206</v>
      </c>
      <c r="B15" s="248">
        <v>112945</v>
      </c>
      <c r="C15" s="248">
        <v>84324</v>
      </c>
      <c r="D15" s="244">
        <v>74.659347470007532</v>
      </c>
      <c r="E15" s="248">
        <v>81434</v>
      </c>
      <c r="F15" s="244">
        <f t="shared" si="0"/>
        <v>96.57274322849959</v>
      </c>
      <c r="G15" s="248">
        <v>3012</v>
      </c>
      <c r="H15" s="244">
        <f t="shared" si="1"/>
        <v>3.5719368151415969</v>
      </c>
      <c r="I15" s="248">
        <v>2441</v>
      </c>
      <c r="J15" s="244">
        <f t="shared" si="2"/>
        <v>81.042496679946879</v>
      </c>
      <c r="K15" s="248">
        <v>2190</v>
      </c>
      <c r="L15" s="244">
        <f t="shared" si="3"/>
        <v>89.717328963539529</v>
      </c>
      <c r="M15" s="248">
        <f t="shared" si="4"/>
        <v>251</v>
      </c>
      <c r="N15" s="244">
        <f t="shared" si="5"/>
        <v>10.282671036460467</v>
      </c>
      <c r="O15" s="248">
        <v>94</v>
      </c>
      <c r="P15" s="244">
        <v>37.00787401574803</v>
      </c>
      <c r="Q15" s="248">
        <v>114</v>
      </c>
      <c r="R15" s="244">
        <v>44.881889763779526</v>
      </c>
      <c r="S15" s="248">
        <v>108</v>
      </c>
      <c r="T15" s="244">
        <v>42.519685039370081</v>
      </c>
      <c r="U15" s="248">
        <v>151</v>
      </c>
      <c r="V15" s="244">
        <v>59.448818897637793</v>
      </c>
      <c r="W15" s="248">
        <v>84</v>
      </c>
      <c r="X15" s="244">
        <v>33.070866141732282</v>
      </c>
      <c r="Y15" s="248">
        <v>22</v>
      </c>
      <c r="Z15" s="244">
        <f t="shared" si="6"/>
        <v>0.73041168658698541</v>
      </c>
      <c r="AA15" s="248">
        <f t="shared" si="7"/>
        <v>549</v>
      </c>
      <c r="AB15" s="244">
        <f t="shared" si="8"/>
        <v>18.227091633466134</v>
      </c>
      <c r="AC15" s="243"/>
      <c r="AD15" s="248">
        <v>27444</v>
      </c>
      <c r="AE15" s="248">
        <v>22220</v>
      </c>
      <c r="AF15" s="244">
        <v>80.964873925083808</v>
      </c>
      <c r="AG15" s="248">
        <v>21622</v>
      </c>
      <c r="AH15" s="244">
        <v>97.308730873087313</v>
      </c>
      <c r="AI15" s="248">
        <v>601</v>
      </c>
      <c r="AJ15" s="244">
        <v>2.7047704770477048</v>
      </c>
      <c r="AK15" s="248">
        <v>553</v>
      </c>
      <c r="AL15" s="244">
        <v>92.01331114808653</v>
      </c>
      <c r="AM15" s="248">
        <v>514</v>
      </c>
      <c r="AN15" s="244">
        <v>92.947558770343576</v>
      </c>
      <c r="AO15" s="248">
        <v>39</v>
      </c>
      <c r="AP15" s="244">
        <v>7.0524412296564192</v>
      </c>
      <c r="AQ15" s="248">
        <v>29</v>
      </c>
      <c r="AR15" s="244">
        <v>74.358974358974365</v>
      </c>
      <c r="AS15" s="248">
        <v>17</v>
      </c>
      <c r="AT15" s="244">
        <v>43.589743589743591</v>
      </c>
      <c r="AU15" s="248">
        <v>13</v>
      </c>
      <c r="AV15" s="244">
        <v>33.333333333333336</v>
      </c>
      <c r="AW15" s="248">
        <v>16</v>
      </c>
      <c r="AX15" s="244">
        <v>41.025641025641029</v>
      </c>
      <c r="AY15" s="248">
        <v>10</v>
      </c>
      <c r="AZ15" s="244">
        <v>25.641025641025642</v>
      </c>
      <c r="BA15" s="248">
        <v>4</v>
      </c>
      <c r="BB15" s="244">
        <v>0.66555740432612309</v>
      </c>
      <c r="BC15" s="248">
        <v>44</v>
      </c>
      <c r="BD15" s="244">
        <v>7.3211314475873541</v>
      </c>
      <c r="BE15" s="243"/>
      <c r="BF15" s="248">
        <v>28574</v>
      </c>
      <c r="BG15" s="248">
        <v>22232</v>
      </c>
      <c r="BH15" s="244">
        <v>77.804997550220477</v>
      </c>
      <c r="BI15" s="248">
        <v>21319</v>
      </c>
      <c r="BJ15" s="244">
        <v>95.893306944944229</v>
      </c>
      <c r="BK15" s="248">
        <v>913</v>
      </c>
      <c r="BL15" s="244">
        <v>4.1066930550557759</v>
      </c>
      <c r="BM15" s="248">
        <v>519</v>
      </c>
      <c r="BN15" s="244">
        <v>56.845564074479739</v>
      </c>
      <c r="BO15" s="248">
        <v>463</v>
      </c>
      <c r="BP15" s="244">
        <v>89.21001926782273</v>
      </c>
      <c r="BQ15" s="248">
        <v>59</v>
      </c>
      <c r="BR15" s="244">
        <v>11.368015414258188</v>
      </c>
      <c r="BS15" s="248">
        <v>21</v>
      </c>
      <c r="BT15" s="244">
        <v>35.593220338983052</v>
      </c>
      <c r="BU15" s="248">
        <v>25</v>
      </c>
      <c r="BV15" s="244">
        <v>42.372881355932201</v>
      </c>
      <c r="BW15" s="248">
        <v>29</v>
      </c>
      <c r="BX15" s="244">
        <v>49.152542372881356</v>
      </c>
      <c r="BY15" s="248">
        <v>41</v>
      </c>
      <c r="BZ15" s="244">
        <v>69.491525423728817</v>
      </c>
      <c r="CA15" s="248">
        <v>13</v>
      </c>
      <c r="CB15" s="244">
        <v>22.033898305084747</v>
      </c>
      <c r="CC15" s="248">
        <v>5</v>
      </c>
      <c r="CD15" s="244">
        <v>0.547645125958379</v>
      </c>
      <c r="CE15" s="248">
        <v>58</v>
      </c>
      <c r="CF15" s="244">
        <v>6.3526834611171958</v>
      </c>
      <c r="CG15" s="243"/>
      <c r="CH15" s="248">
        <v>28740</v>
      </c>
      <c r="CI15" s="248">
        <v>20982</v>
      </c>
      <c r="CJ15" s="244">
        <v>73.006263048016706</v>
      </c>
      <c r="CK15" s="248">
        <v>20220</v>
      </c>
      <c r="CL15" s="244">
        <v>96.368315699170722</v>
      </c>
      <c r="CM15" s="248">
        <v>762</v>
      </c>
      <c r="CN15" s="244">
        <v>3.6316843008292823</v>
      </c>
      <c r="CO15" s="248">
        <v>715</v>
      </c>
      <c r="CP15" s="244">
        <v>93.832020997375324</v>
      </c>
      <c r="CQ15" s="248">
        <v>671</v>
      </c>
      <c r="CR15" s="244">
        <v>93.84615384615384</v>
      </c>
      <c r="CS15" s="248">
        <v>44</v>
      </c>
      <c r="CT15" s="244">
        <v>6.1538461538461542</v>
      </c>
      <c r="CU15" s="248">
        <v>19</v>
      </c>
      <c r="CV15" s="244">
        <v>43.18181818181818</v>
      </c>
      <c r="CW15" s="248">
        <v>26</v>
      </c>
      <c r="CX15" s="244">
        <v>59.090909090909093</v>
      </c>
      <c r="CY15" s="248">
        <v>25</v>
      </c>
      <c r="CZ15" s="244">
        <v>56.81818181818182</v>
      </c>
      <c r="DA15" s="248">
        <v>26</v>
      </c>
      <c r="DB15" s="244">
        <v>59.090909090909093</v>
      </c>
      <c r="DC15" s="248">
        <v>20</v>
      </c>
      <c r="DD15" s="244">
        <v>45.454545454545453</v>
      </c>
      <c r="DE15" s="248">
        <v>3</v>
      </c>
      <c r="DF15" s="244">
        <v>0.39370078740157483</v>
      </c>
      <c r="DG15" s="248">
        <v>44</v>
      </c>
      <c r="DH15" s="244">
        <v>5.7742782152230969</v>
      </c>
      <c r="DI15" s="243"/>
      <c r="DJ15" s="248">
        <v>28187</v>
      </c>
      <c r="DK15" s="248">
        <v>18890</v>
      </c>
      <c r="DL15" s="244">
        <v>67.016709830773053</v>
      </c>
      <c r="DM15" s="248">
        <v>18273</v>
      </c>
      <c r="DN15" s="244">
        <v>96.733721545791425</v>
      </c>
      <c r="DO15" s="248">
        <v>736</v>
      </c>
      <c r="DP15" s="244">
        <v>3.8962413975648493</v>
      </c>
      <c r="DQ15" s="248">
        <v>654</v>
      </c>
      <c r="DR15" s="244">
        <v>88.858695652173907</v>
      </c>
      <c r="DS15" s="248">
        <v>542</v>
      </c>
      <c r="DT15" s="244">
        <v>82.874617737003064</v>
      </c>
      <c r="DU15" s="248">
        <v>112</v>
      </c>
      <c r="DV15" s="244">
        <v>17.125382262996943</v>
      </c>
      <c r="DW15" s="248">
        <v>25</v>
      </c>
      <c r="DX15" s="244">
        <v>22.321428571428573</v>
      </c>
      <c r="DY15" s="248">
        <v>46</v>
      </c>
      <c r="DZ15" s="244">
        <v>41.071428571428569</v>
      </c>
      <c r="EA15" s="248">
        <v>41</v>
      </c>
      <c r="EB15" s="244">
        <v>36.607142857142854</v>
      </c>
      <c r="EC15" s="248">
        <v>68</v>
      </c>
      <c r="ED15" s="244">
        <v>60.714285714285715</v>
      </c>
      <c r="EE15" s="248">
        <v>41</v>
      </c>
      <c r="EF15" s="244">
        <v>36.607142857142854</v>
      </c>
      <c r="EG15" s="248">
        <v>10</v>
      </c>
      <c r="EH15" s="244">
        <v>1.3586956521739131</v>
      </c>
      <c r="EI15" s="248">
        <v>72</v>
      </c>
      <c r="EJ15" s="244">
        <v>9.7826086956521738</v>
      </c>
      <c r="EK15" s="178"/>
    </row>
    <row r="16" spans="1:141" ht="21" x14ac:dyDescent="0.45">
      <c r="A16" s="243" t="s">
        <v>207</v>
      </c>
      <c r="B16" s="248">
        <v>105533</v>
      </c>
      <c r="C16" s="248">
        <v>96959</v>
      </c>
      <c r="D16" s="244">
        <v>91.875527086314236</v>
      </c>
      <c r="E16" s="248">
        <v>86841</v>
      </c>
      <c r="F16" s="244">
        <f t="shared" si="0"/>
        <v>89.564661351705354</v>
      </c>
      <c r="G16" s="248">
        <v>10122</v>
      </c>
      <c r="H16" s="244">
        <f t="shared" si="1"/>
        <v>10.439464103383905</v>
      </c>
      <c r="I16" s="248">
        <v>9386</v>
      </c>
      <c r="J16" s="244">
        <f t="shared" si="2"/>
        <v>92.728709741157871</v>
      </c>
      <c r="K16" s="248">
        <v>7808</v>
      </c>
      <c r="L16" s="244">
        <f t="shared" si="3"/>
        <v>83.1877264010228</v>
      </c>
      <c r="M16" s="248">
        <f t="shared" si="4"/>
        <v>1578</v>
      </c>
      <c r="N16" s="244">
        <f t="shared" si="5"/>
        <v>16.8122735989772</v>
      </c>
      <c r="O16" s="248">
        <v>356</v>
      </c>
      <c r="P16" s="244">
        <v>37.044745057232049</v>
      </c>
      <c r="Q16" s="248">
        <v>443</v>
      </c>
      <c r="R16" s="244">
        <v>46.097814776274717</v>
      </c>
      <c r="S16" s="248">
        <v>322</v>
      </c>
      <c r="T16" s="244">
        <v>33.506763787721127</v>
      </c>
      <c r="U16" s="248">
        <v>401</v>
      </c>
      <c r="V16" s="244">
        <v>41.727367325702396</v>
      </c>
      <c r="W16" s="248">
        <v>248</v>
      </c>
      <c r="X16" s="244">
        <v>25.806451612903224</v>
      </c>
      <c r="Y16" s="248">
        <v>283</v>
      </c>
      <c r="Z16" s="244">
        <f t="shared" si="6"/>
        <v>2.7958901402884804</v>
      </c>
      <c r="AA16" s="248">
        <f t="shared" si="7"/>
        <v>453</v>
      </c>
      <c r="AB16" s="244">
        <f t="shared" si="8"/>
        <v>4.4754001185536456</v>
      </c>
      <c r="AC16" s="243"/>
      <c r="AD16" s="248">
        <v>24157</v>
      </c>
      <c r="AE16" s="248">
        <v>22378</v>
      </c>
      <c r="AF16" s="244">
        <v>92.635674959639033</v>
      </c>
      <c r="AG16" s="248">
        <v>20248</v>
      </c>
      <c r="AH16" s="244">
        <v>90.481723120922339</v>
      </c>
      <c r="AI16" s="248">
        <v>2130</v>
      </c>
      <c r="AJ16" s="244">
        <v>9.518276879077666</v>
      </c>
      <c r="AK16" s="248">
        <v>1960</v>
      </c>
      <c r="AL16" s="244">
        <v>92.018779342723008</v>
      </c>
      <c r="AM16" s="248">
        <v>1775</v>
      </c>
      <c r="AN16" s="244">
        <v>90.561224489795919</v>
      </c>
      <c r="AO16" s="248">
        <v>185</v>
      </c>
      <c r="AP16" s="244">
        <v>9.4387755102040813</v>
      </c>
      <c r="AQ16" s="248">
        <v>92</v>
      </c>
      <c r="AR16" s="244">
        <v>49.729729729729726</v>
      </c>
      <c r="AS16" s="248">
        <v>85</v>
      </c>
      <c r="AT16" s="244">
        <v>45.945945945945944</v>
      </c>
      <c r="AU16" s="248">
        <v>63</v>
      </c>
      <c r="AV16" s="244">
        <v>34.054054054054056</v>
      </c>
      <c r="AW16" s="248">
        <v>67</v>
      </c>
      <c r="AX16" s="244">
        <v>36.216216216216218</v>
      </c>
      <c r="AY16" s="248">
        <v>38</v>
      </c>
      <c r="AZ16" s="244">
        <v>20.54054054054054</v>
      </c>
      <c r="BA16" s="248">
        <v>58</v>
      </c>
      <c r="BB16" s="244">
        <v>2.723004694835681</v>
      </c>
      <c r="BC16" s="248">
        <v>111</v>
      </c>
      <c r="BD16" s="244">
        <v>5.211267605633803</v>
      </c>
      <c r="BE16" s="243"/>
      <c r="BF16" s="248">
        <v>26222</v>
      </c>
      <c r="BG16" s="248">
        <v>24169</v>
      </c>
      <c r="BH16" s="244">
        <v>92.170696361833578</v>
      </c>
      <c r="BI16" s="248">
        <v>21863</v>
      </c>
      <c r="BJ16" s="244">
        <v>90.4588522487484</v>
      </c>
      <c r="BK16" s="248">
        <v>2310</v>
      </c>
      <c r="BL16" s="244">
        <v>9.5576978774463157</v>
      </c>
      <c r="BM16" s="248">
        <v>2141</v>
      </c>
      <c r="BN16" s="244">
        <v>92.683982683982677</v>
      </c>
      <c r="BO16" s="248">
        <v>1933</v>
      </c>
      <c r="BP16" s="245">
        <v>90.284913591779542</v>
      </c>
      <c r="BQ16" s="248">
        <v>208</v>
      </c>
      <c r="BR16" s="245">
        <v>9.7150864082204578</v>
      </c>
      <c r="BS16" s="248">
        <v>79</v>
      </c>
      <c r="BT16" s="244">
        <v>37.980769230769234</v>
      </c>
      <c r="BU16" s="248">
        <v>100</v>
      </c>
      <c r="BV16" s="244">
        <v>48.07692307692308</v>
      </c>
      <c r="BW16" s="248">
        <v>67</v>
      </c>
      <c r="BX16" s="244">
        <v>32.21153846153846</v>
      </c>
      <c r="BY16" s="248">
        <v>109</v>
      </c>
      <c r="BZ16" s="244">
        <v>52.403846153846153</v>
      </c>
      <c r="CA16" s="248">
        <v>54</v>
      </c>
      <c r="CB16" s="244">
        <v>25.96153846153846</v>
      </c>
      <c r="CC16" s="248">
        <v>58</v>
      </c>
      <c r="CD16" s="244">
        <v>2.5108225108225106</v>
      </c>
      <c r="CE16" s="248">
        <v>107</v>
      </c>
      <c r="CF16" s="244">
        <v>4.6320346320346317</v>
      </c>
      <c r="CG16" s="243"/>
      <c r="CH16" s="248">
        <v>26984</v>
      </c>
      <c r="CI16" s="248">
        <v>24683</v>
      </c>
      <c r="CJ16" s="244">
        <v>91.47272457752743</v>
      </c>
      <c r="CK16" s="248">
        <v>22378</v>
      </c>
      <c r="CL16" s="244">
        <v>90.661588947858846</v>
      </c>
      <c r="CM16" s="248">
        <v>2305</v>
      </c>
      <c r="CN16" s="244">
        <v>9.338411052141149</v>
      </c>
      <c r="CO16" s="248">
        <v>2161</v>
      </c>
      <c r="CP16" s="244">
        <v>93.752711496746201</v>
      </c>
      <c r="CQ16" s="248">
        <v>1952</v>
      </c>
      <c r="CR16" s="244">
        <v>90.328551596483109</v>
      </c>
      <c r="CS16" s="248">
        <v>209</v>
      </c>
      <c r="CT16" s="244">
        <v>9.6714484035168908</v>
      </c>
      <c r="CU16" s="248">
        <v>72</v>
      </c>
      <c r="CV16" s="244">
        <v>34.449760765550238</v>
      </c>
      <c r="CW16" s="248">
        <v>98</v>
      </c>
      <c r="CX16" s="244">
        <v>46.889952153110045</v>
      </c>
      <c r="CY16" s="248">
        <v>77</v>
      </c>
      <c r="CZ16" s="244">
        <v>36.842105263157897</v>
      </c>
      <c r="DA16" s="248">
        <v>88</v>
      </c>
      <c r="DB16" s="244">
        <v>42.10526315789474</v>
      </c>
      <c r="DC16" s="248">
        <v>62</v>
      </c>
      <c r="DD16" s="244">
        <v>29.665071770334929</v>
      </c>
      <c r="DE16" s="248">
        <v>45</v>
      </c>
      <c r="DF16" s="244">
        <v>1.9522776572668112</v>
      </c>
      <c r="DG16" s="248">
        <v>99</v>
      </c>
      <c r="DH16" s="244">
        <v>4.2950108459869849</v>
      </c>
      <c r="DI16" s="243"/>
      <c r="DJ16" s="248">
        <v>28170</v>
      </c>
      <c r="DK16" s="248">
        <v>25729</v>
      </c>
      <c r="DL16" s="244">
        <v>91.334753283635067</v>
      </c>
      <c r="DM16" s="248">
        <v>22352</v>
      </c>
      <c r="DN16" s="244">
        <v>86.874732791791359</v>
      </c>
      <c r="DO16" s="248">
        <v>3377</v>
      </c>
      <c r="DP16" s="244">
        <v>13.125267208208637</v>
      </c>
      <c r="DQ16" s="248">
        <v>3124</v>
      </c>
      <c r="DR16" s="244">
        <v>92.508143322475576</v>
      </c>
      <c r="DS16" s="248">
        <v>2765</v>
      </c>
      <c r="DT16" s="244">
        <v>88.508322663252244</v>
      </c>
      <c r="DU16" s="248">
        <v>359</v>
      </c>
      <c r="DV16" s="244">
        <v>11.49167733674776</v>
      </c>
      <c r="DW16" s="248">
        <v>113</v>
      </c>
      <c r="DX16" s="244">
        <v>31.47632311977716</v>
      </c>
      <c r="DY16" s="248">
        <v>160</v>
      </c>
      <c r="DZ16" s="244">
        <v>44.568245125348191</v>
      </c>
      <c r="EA16" s="248">
        <v>115</v>
      </c>
      <c r="EB16" s="244">
        <v>32.033426183844014</v>
      </c>
      <c r="EC16" s="248">
        <v>137</v>
      </c>
      <c r="ED16" s="244">
        <v>38.16155988857939</v>
      </c>
      <c r="EE16" s="248">
        <v>94</v>
      </c>
      <c r="EF16" s="244">
        <v>26.18384401114206</v>
      </c>
      <c r="EG16" s="248">
        <v>122</v>
      </c>
      <c r="EH16" s="244">
        <v>3.6126739709801599</v>
      </c>
      <c r="EI16" s="248">
        <v>142</v>
      </c>
      <c r="EJ16" s="244">
        <v>4.2049156055670718</v>
      </c>
      <c r="EK16" s="178"/>
    </row>
    <row r="17" spans="1:141" s="253" customFormat="1" ht="21" x14ac:dyDescent="0.45">
      <c r="A17" s="249" t="s">
        <v>195</v>
      </c>
      <c r="B17" s="250">
        <v>18348</v>
      </c>
      <c r="C17" s="250">
        <v>11508</v>
      </c>
      <c r="D17" s="251">
        <v>62.720732504905165</v>
      </c>
      <c r="E17" s="250">
        <v>9624</v>
      </c>
      <c r="F17" s="244">
        <f t="shared" si="0"/>
        <v>83.628779979144937</v>
      </c>
      <c r="G17" s="250">
        <v>1884</v>
      </c>
      <c r="H17" s="244">
        <f t="shared" si="1"/>
        <v>16.371220020855059</v>
      </c>
      <c r="I17" s="250">
        <v>417</v>
      </c>
      <c r="J17" s="244">
        <f t="shared" si="2"/>
        <v>22.133757961783438</v>
      </c>
      <c r="K17" s="250">
        <v>306</v>
      </c>
      <c r="L17" s="244">
        <f t="shared" si="3"/>
        <v>73.381294964028783</v>
      </c>
      <c r="M17" s="248">
        <f t="shared" si="4"/>
        <v>111</v>
      </c>
      <c r="N17" s="244">
        <f t="shared" si="5"/>
        <v>26.618705035971225</v>
      </c>
      <c r="O17" s="250">
        <v>10</v>
      </c>
      <c r="P17" s="251">
        <v>9.0090090090090094</v>
      </c>
      <c r="Q17" s="250">
        <v>48</v>
      </c>
      <c r="R17" s="251">
        <v>43.243243243243242</v>
      </c>
      <c r="S17" s="250">
        <v>64</v>
      </c>
      <c r="T17" s="251">
        <v>57.657657657657658</v>
      </c>
      <c r="U17" s="250">
        <v>66</v>
      </c>
      <c r="V17" s="251">
        <v>59.45945945945946</v>
      </c>
      <c r="W17" s="250">
        <v>19</v>
      </c>
      <c r="X17" s="251">
        <v>17.117117117117118</v>
      </c>
      <c r="Y17" s="250">
        <v>625</v>
      </c>
      <c r="Z17" s="244">
        <f t="shared" si="6"/>
        <v>33.174097664543524</v>
      </c>
      <c r="AA17" s="248">
        <f t="shared" si="7"/>
        <v>842</v>
      </c>
      <c r="AB17" s="244">
        <f t="shared" si="8"/>
        <v>44.692144373673038</v>
      </c>
      <c r="AC17" s="249"/>
      <c r="AD17" s="250">
        <v>6507</v>
      </c>
      <c r="AE17" s="250">
        <v>4055</v>
      </c>
      <c r="AF17" s="251">
        <v>62.31750422621792</v>
      </c>
      <c r="AG17" s="250">
        <v>3679</v>
      </c>
      <c r="AH17" s="251">
        <v>90.727496917385949</v>
      </c>
      <c r="AI17" s="250">
        <v>376</v>
      </c>
      <c r="AJ17" s="251">
        <v>9.2725030826140564</v>
      </c>
      <c r="AK17" s="250">
        <v>97</v>
      </c>
      <c r="AL17" s="251">
        <v>25.797872340425531</v>
      </c>
      <c r="AM17" s="250">
        <v>86</v>
      </c>
      <c r="AN17" s="251">
        <v>88.659793814432987</v>
      </c>
      <c r="AO17" s="250">
        <v>11</v>
      </c>
      <c r="AP17" s="251">
        <v>11.340206185567011</v>
      </c>
      <c r="AQ17" s="250">
        <v>8</v>
      </c>
      <c r="AR17" s="251">
        <v>72.727272727272734</v>
      </c>
      <c r="AS17" s="250">
        <v>3</v>
      </c>
      <c r="AT17" s="251">
        <v>27.272727272727273</v>
      </c>
      <c r="AU17" s="250">
        <v>3</v>
      </c>
      <c r="AV17" s="251">
        <v>27.272727272727273</v>
      </c>
      <c r="AW17" s="250">
        <v>3</v>
      </c>
      <c r="AX17" s="251">
        <v>27.272727272727273</v>
      </c>
      <c r="AY17" s="250">
        <v>4</v>
      </c>
      <c r="AZ17" s="251">
        <v>36.363636363636367</v>
      </c>
      <c r="BA17" s="250">
        <v>101</v>
      </c>
      <c r="BB17" s="251">
        <v>26.861702127659573</v>
      </c>
      <c r="BC17" s="250">
        <v>178</v>
      </c>
      <c r="BD17" s="251">
        <v>47.340425531914896</v>
      </c>
      <c r="BE17" s="250"/>
      <c r="BF17" s="250">
        <v>5777</v>
      </c>
      <c r="BG17" s="250">
        <v>3527</v>
      </c>
      <c r="BH17" s="251">
        <v>61.052449368184178</v>
      </c>
      <c r="BI17" s="250">
        <v>2800</v>
      </c>
      <c r="BJ17" s="251">
        <v>79.387581514034594</v>
      </c>
      <c r="BK17" s="250">
        <v>727</v>
      </c>
      <c r="BL17" s="251">
        <v>20.61241848596541</v>
      </c>
      <c r="BM17" s="250">
        <v>191</v>
      </c>
      <c r="BN17" s="251">
        <v>26.272352132049519</v>
      </c>
      <c r="BO17" s="250">
        <v>130</v>
      </c>
      <c r="BP17" s="251">
        <v>68.062827225130889</v>
      </c>
      <c r="BQ17" s="250">
        <v>61</v>
      </c>
      <c r="BR17" s="251">
        <v>31.937172774869111</v>
      </c>
      <c r="BS17" s="250">
        <v>1</v>
      </c>
      <c r="BT17" s="251">
        <v>1.639344262295082</v>
      </c>
      <c r="BU17" s="250">
        <v>24</v>
      </c>
      <c r="BV17" s="251">
        <v>39.344262295081968</v>
      </c>
      <c r="BW17" s="250">
        <v>40</v>
      </c>
      <c r="BX17" s="251">
        <v>65.573770491803273</v>
      </c>
      <c r="BY17" s="250">
        <v>45</v>
      </c>
      <c r="BZ17" s="251">
        <v>73.770491803278688</v>
      </c>
      <c r="CA17" s="250">
        <v>2</v>
      </c>
      <c r="CB17" s="251">
        <v>3.278688524590164</v>
      </c>
      <c r="CC17" s="250">
        <v>207</v>
      </c>
      <c r="CD17" s="251">
        <v>28.473177441540578</v>
      </c>
      <c r="CE17" s="250">
        <v>329</v>
      </c>
      <c r="CF17" s="251">
        <v>45.254470426409902</v>
      </c>
      <c r="CG17" s="250"/>
      <c r="CH17" s="250">
        <v>4626</v>
      </c>
      <c r="CI17" s="250">
        <v>2918</v>
      </c>
      <c r="CJ17" s="251">
        <v>63.078253350626895</v>
      </c>
      <c r="CK17" s="250">
        <v>2418</v>
      </c>
      <c r="CL17" s="251">
        <v>82.864976010966416</v>
      </c>
      <c r="CM17" s="250">
        <v>500</v>
      </c>
      <c r="CN17" s="251">
        <v>17.135023989033584</v>
      </c>
      <c r="CO17" s="250">
        <v>94</v>
      </c>
      <c r="CP17" s="251">
        <v>18.8</v>
      </c>
      <c r="CQ17" s="250">
        <v>61</v>
      </c>
      <c r="CR17" s="251">
        <v>64.893617021276597</v>
      </c>
      <c r="CS17" s="250">
        <v>33</v>
      </c>
      <c r="CT17" s="251">
        <v>35.106382978723403</v>
      </c>
      <c r="CU17" s="250">
        <v>1</v>
      </c>
      <c r="CV17" s="251">
        <v>1.639344262295082</v>
      </c>
      <c r="CW17" s="250">
        <v>15</v>
      </c>
      <c r="CX17" s="251">
        <v>24.590163934426229</v>
      </c>
      <c r="CY17" s="250">
        <v>16</v>
      </c>
      <c r="CZ17" s="251">
        <v>26.229508196721312</v>
      </c>
      <c r="DA17" s="250">
        <v>13</v>
      </c>
      <c r="DB17" s="251">
        <v>21.311475409836067</v>
      </c>
      <c r="DC17" s="250">
        <v>10</v>
      </c>
      <c r="DD17" s="251">
        <v>16.393442622950818</v>
      </c>
      <c r="DE17" s="250">
        <v>165</v>
      </c>
      <c r="DF17" s="251">
        <v>33</v>
      </c>
      <c r="DG17" s="250">
        <v>241</v>
      </c>
      <c r="DH17" s="251">
        <v>48.2</v>
      </c>
      <c r="DI17" s="250"/>
      <c r="DJ17" s="250">
        <v>1438</v>
      </c>
      <c r="DK17" s="250">
        <v>1008</v>
      </c>
      <c r="DL17" s="251">
        <v>70.097357440890121</v>
      </c>
      <c r="DM17" s="250">
        <v>727</v>
      </c>
      <c r="DN17" s="251">
        <v>72.123015873015873</v>
      </c>
      <c r="DO17" s="250">
        <v>281</v>
      </c>
      <c r="DP17" s="251">
        <v>27.876984126984127</v>
      </c>
      <c r="DQ17" s="250">
        <v>35</v>
      </c>
      <c r="DR17" s="251">
        <v>12.455516014234876</v>
      </c>
      <c r="DS17" s="250">
        <v>29</v>
      </c>
      <c r="DT17" s="251">
        <v>82.857142857142861</v>
      </c>
      <c r="DU17" s="250">
        <v>6</v>
      </c>
      <c r="DV17" s="251">
        <v>17.142857142857142</v>
      </c>
      <c r="DW17" s="250">
        <v>0</v>
      </c>
      <c r="DX17" s="251">
        <v>0</v>
      </c>
      <c r="DY17" s="250">
        <v>6</v>
      </c>
      <c r="DZ17" s="251">
        <v>17.142857142857142</v>
      </c>
      <c r="EA17" s="250">
        <v>5</v>
      </c>
      <c r="EB17" s="251">
        <v>14.285714285714286</v>
      </c>
      <c r="EC17" s="250">
        <v>5</v>
      </c>
      <c r="ED17" s="251">
        <v>14.285714285714286</v>
      </c>
      <c r="EE17" s="250">
        <v>3</v>
      </c>
      <c r="EF17" s="251">
        <v>8.5714285714285712</v>
      </c>
      <c r="EG17" s="250">
        <v>152</v>
      </c>
      <c r="EH17" s="251">
        <v>54.092526690391459</v>
      </c>
      <c r="EI17" s="250">
        <v>94</v>
      </c>
      <c r="EJ17" s="251">
        <v>33.451957295373667</v>
      </c>
      <c r="EK17" s="252"/>
    </row>
    <row r="18" spans="1:141" ht="21" x14ac:dyDescent="0.45">
      <c r="A18" s="243" t="s">
        <v>194</v>
      </c>
      <c r="B18" s="248">
        <v>1247060</v>
      </c>
      <c r="C18" s="248">
        <v>897432</v>
      </c>
      <c r="D18" s="244">
        <v>71.963818902057639</v>
      </c>
      <c r="E18" s="248">
        <v>815233</v>
      </c>
      <c r="F18" s="244">
        <f t="shared" si="0"/>
        <v>90.840643079364227</v>
      </c>
      <c r="G18" s="248">
        <f>SUM(G5:G17)</f>
        <v>82533</v>
      </c>
      <c r="H18" s="244">
        <f t="shared" si="1"/>
        <v>9.1965742251223492</v>
      </c>
      <c r="I18" s="248">
        <v>62999</v>
      </c>
      <c r="J18" s="244">
        <f t="shared" si="2"/>
        <v>76.331891485829914</v>
      </c>
      <c r="K18" s="248">
        <v>55830</v>
      </c>
      <c r="L18" s="244">
        <f t="shared" si="3"/>
        <v>88.620454292925288</v>
      </c>
      <c r="M18" s="248">
        <f>SUM(M5:M17)</f>
        <v>7169</v>
      </c>
      <c r="N18" s="244">
        <f t="shared" si="5"/>
        <v>11.379545707074715</v>
      </c>
      <c r="O18" s="248">
        <v>2195</v>
      </c>
      <c r="P18" s="244">
        <v>33.894379246448423</v>
      </c>
      <c r="Q18" s="248">
        <v>2889</v>
      </c>
      <c r="R18" s="244">
        <v>44.610870907967879</v>
      </c>
      <c r="S18" s="248">
        <v>2563</v>
      </c>
      <c r="T18" s="244">
        <v>39.576899320568252</v>
      </c>
      <c r="U18" s="248">
        <v>2629</v>
      </c>
      <c r="V18" s="244">
        <v>40.596046942557138</v>
      </c>
      <c r="W18" s="248">
        <v>1669</v>
      </c>
      <c r="X18" s="244">
        <v>25.772081531809761</v>
      </c>
      <c r="Y18" s="248">
        <v>10761</v>
      </c>
      <c r="Z18" s="244">
        <f t="shared" si="6"/>
        <v>13.038420995238269</v>
      </c>
      <c r="AA18" s="248">
        <f t="shared" si="7"/>
        <v>8773</v>
      </c>
      <c r="AB18" s="244">
        <f t="shared" si="8"/>
        <v>10.629687518931821</v>
      </c>
      <c r="AC18" s="243"/>
      <c r="AD18" s="248">
        <v>284978</v>
      </c>
      <c r="AE18" s="248">
        <v>218229</v>
      </c>
      <c r="AF18" s="244">
        <v>78.703703703703709</v>
      </c>
      <c r="AG18" s="248">
        <v>200418</v>
      </c>
      <c r="AH18" s="244">
        <v>93.574660633484157</v>
      </c>
      <c r="AI18" s="248">
        <v>17833</v>
      </c>
      <c r="AJ18" s="244">
        <v>6.4253393665158374</v>
      </c>
      <c r="AK18" s="248">
        <v>13492</v>
      </c>
      <c r="AL18" s="244">
        <v>80.281690140845072</v>
      </c>
      <c r="AM18" s="248">
        <v>12025</v>
      </c>
      <c r="AN18" s="244">
        <v>75.438596491228068</v>
      </c>
      <c r="AO18" s="248">
        <v>1467</v>
      </c>
      <c r="AP18" s="244">
        <v>24.561403508771932</v>
      </c>
      <c r="AQ18" s="248">
        <v>713</v>
      </c>
      <c r="AR18" s="244">
        <v>0</v>
      </c>
      <c r="AS18" s="248">
        <v>563</v>
      </c>
      <c r="AT18" s="244">
        <v>0</v>
      </c>
      <c r="AU18" s="248">
        <v>468</v>
      </c>
      <c r="AV18" s="244">
        <v>57.142857142857146</v>
      </c>
      <c r="AW18" s="248">
        <v>442</v>
      </c>
      <c r="AX18" s="244">
        <v>28.571428571428573</v>
      </c>
      <c r="AY18" s="248">
        <v>273</v>
      </c>
      <c r="AZ18" s="244">
        <v>14.285714285714286</v>
      </c>
      <c r="BA18" s="248">
        <v>2554</v>
      </c>
      <c r="BB18" s="244">
        <v>0</v>
      </c>
      <c r="BC18" s="248">
        <v>1748</v>
      </c>
      <c r="BD18" s="244">
        <v>19.718309859154928</v>
      </c>
      <c r="BE18" s="243"/>
      <c r="BF18" s="248">
        <v>305340</v>
      </c>
      <c r="BG18" s="248">
        <v>226767</v>
      </c>
      <c r="BH18" s="244">
        <v>74.267046571035564</v>
      </c>
      <c r="BI18" s="248">
        <v>204330</v>
      </c>
      <c r="BJ18" s="244">
        <v>90.10570321078464</v>
      </c>
      <c r="BK18" s="248">
        <v>22488</v>
      </c>
      <c r="BL18" s="244">
        <v>9.9167868340631582</v>
      </c>
      <c r="BM18" s="248">
        <v>16403</v>
      </c>
      <c r="BN18" s="244">
        <v>72.941124155104944</v>
      </c>
      <c r="BO18" s="248">
        <v>14013</v>
      </c>
      <c r="BP18" s="244">
        <v>85.429494604645498</v>
      </c>
      <c r="BQ18" s="248">
        <v>1777</v>
      </c>
      <c r="BR18" s="244">
        <v>10.833384137048101</v>
      </c>
      <c r="BS18" s="248">
        <v>490</v>
      </c>
      <c r="BT18" s="244">
        <v>27.574563871693865</v>
      </c>
      <c r="BU18" s="248">
        <v>754</v>
      </c>
      <c r="BV18" s="244">
        <v>42.431063590320768</v>
      </c>
      <c r="BW18" s="248">
        <v>800</v>
      </c>
      <c r="BX18" s="244">
        <v>45.019696117051211</v>
      </c>
      <c r="BY18" s="248">
        <v>880</v>
      </c>
      <c r="BZ18" s="244">
        <v>49.521665728756332</v>
      </c>
      <c r="CA18" s="248">
        <v>355</v>
      </c>
      <c r="CB18" s="244">
        <v>19.977490151941474</v>
      </c>
      <c r="CC18" s="248">
        <v>3142</v>
      </c>
      <c r="CD18" s="244">
        <v>13.971896122376378</v>
      </c>
      <c r="CE18" s="248">
        <v>2540</v>
      </c>
      <c r="CF18" s="244">
        <v>11.294912842404838</v>
      </c>
      <c r="CG18" s="243"/>
      <c r="CH18" s="248">
        <v>320916</v>
      </c>
      <c r="CI18" s="248">
        <v>225559</v>
      </c>
      <c r="CJ18" s="244">
        <v>70.285993842625487</v>
      </c>
      <c r="CK18" s="248">
        <v>206110</v>
      </c>
      <c r="CL18" s="244">
        <v>91.377422315225729</v>
      </c>
      <c r="CM18" s="248">
        <v>19504</v>
      </c>
      <c r="CN18" s="244">
        <v>8.6469615488630467</v>
      </c>
      <c r="CO18" s="248">
        <v>15323</v>
      </c>
      <c r="CP18" s="244">
        <v>78.563371616078754</v>
      </c>
      <c r="CQ18" s="248">
        <v>13872</v>
      </c>
      <c r="CR18" s="244">
        <v>90.530574952685512</v>
      </c>
      <c r="CS18" s="248">
        <v>1450</v>
      </c>
      <c r="CT18" s="244">
        <v>9.4628989101350918</v>
      </c>
      <c r="CU18" s="248">
        <v>470</v>
      </c>
      <c r="CV18" s="244">
        <v>32.413793103448278</v>
      </c>
      <c r="CW18" s="248">
        <v>644</v>
      </c>
      <c r="CX18" s="244">
        <v>44.413793103448278</v>
      </c>
      <c r="CY18" s="248">
        <v>648</v>
      </c>
      <c r="CZ18" s="244">
        <v>44.689655172413794</v>
      </c>
      <c r="DA18" s="248">
        <v>598</v>
      </c>
      <c r="DB18" s="244">
        <v>41.241379310344826</v>
      </c>
      <c r="DC18" s="248">
        <v>457</v>
      </c>
      <c r="DD18" s="244">
        <v>31.517241379310345</v>
      </c>
      <c r="DE18" s="248">
        <v>2304</v>
      </c>
      <c r="DF18" s="244">
        <v>11.812961443806399</v>
      </c>
      <c r="DG18" s="248">
        <v>1821</v>
      </c>
      <c r="DH18" s="244">
        <v>9.3365463494667758</v>
      </c>
      <c r="DI18" s="243"/>
      <c r="DJ18" s="248">
        <v>335826</v>
      </c>
      <c r="DK18" s="248">
        <v>226877</v>
      </c>
      <c r="DL18" s="244">
        <v>67.557902008778356</v>
      </c>
      <c r="DM18" s="248">
        <v>204375</v>
      </c>
      <c r="DN18" s="244">
        <v>90.081850518122152</v>
      </c>
      <c r="DO18" s="248">
        <v>22666</v>
      </c>
      <c r="DP18" s="244">
        <v>9.9904353460244977</v>
      </c>
      <c r="DQ18" s="248">
        <v>17781</v>
      </c>
      <c r="DR18" s="244">
        <v>78.447895526339011</v>
      </c>
      <c r="DS18" s="248">
        <v>15920</v>
      </c>
      <c r="DT18" s="244">
        <v>89.533772003824311</v>
      </c>
      <c r="DU18" s="248">
        <v>1782</v>
      </c>
      <c r="DV18" s="244">
        <v>10.021933524548675</v>
      </c>
      <c r="DW18" s="248">
        <v>522</v>
      </c>
      <c r="DX18" s="244">
        <v>29.292929292929294</v>
      </c>
      <c r="DY18" s="248">
        <v>928</v>
      </c>
      <c r="DZ18" s="244">
        <v>52.076318742985407</v>
      </c>
      <c r="EA18" s="248">
        <v>647</v>
      </c>
      <c r="EB18" s="244">
        <v>36.307519640852973</v>
      </c>
      <c r="EC18" s="248">
        <v>709</v>
      </c>
      <c r="ED18" s="244">
        <v>39.786756453423124</v>
      </c>
      <c r="EE18" s="248">
        <v>584</v>
      </c>
      <c r="EF18" s="244">
        <v>32.772166105499437</v>
      </c>
      <c r="EG18" s="248">
        <v>2761</v>
      </c>
      <c r="EH18" s="244">
        <v>12.181240624724257</v>
      </c>
      <c r="EI18" s="248">
        <v>2092</v>
      </c>
      <c r="EJ18" s="244">
        <v>9.2296832259772348</v>
      </c>
      <c r="EK18" s="178"/>
    </row>
    <row r="19" spans="1:141" x14ac:dyDescent="0.2">
      <c r="C19" s="246">
        <f>B18-C18</f>
        <v>349628</v>
      </c>
    </row>
  </sheetData>
  <mergeCells count="3">
    <mergeCell ref="A3:A4"/>
    <mergeCell ref="B3:B4"/>
    <mergeCell ref="AD3:AD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0"/>
  <sheetViews>
    <sheetView zoomScale="87" zoomScaleNormal="87" workbookViewId="0">
      <pane ySplit="3" topLeftCell="A4" activePane="bottomLeft" state="frozen"/>
      <selection pane="bottomLeft" activeCell="B4" sqref="B4:B5"/>
    </sheetView>
  </sheetViews>
  <sheetFormatPr defaultRowHeight="21" x14ac:dyDescent="0.2"/>
  <cols>
    <col min="1" max="1" width="13.625" style="21" customWidth="1"/>
    <col min="2" max="2" width="10.5" style="91" customWidth="1"/>
    <col min="3" max="3" width="10.375" style="91" customWidth="1"/>
    <col min="4" max="4" width="9" style="91" customWidth="1"/>
    <col min="5" max="5" width="11.75" style="91" customWidth="1"/>
    <col min="6" max="6" width="10" style="91" customWidth="1"/>
    <col min="7" max="7" width="10.25" style="91" customWidth="1"/>
    <col min="8" max="8" width="11.25" style="91" customWidth="1"/>
    <col min="9" max="9" width="12.375" style="91" customWidth="1"/>
    <col min="10" max="10" width="12.375" style="92" customWidth="1"/>
    <col min="11" max="11" width="11.625" style="92" customWidth="1"/>
    <col min="12" max="12" width="10" style="91" customWidth="1"/>
    <col min="13" max="13" width="14" style="91" customWidth="1"/>
    <col min="14" max="14" width="10.125" style="102" customWidth="1"/>
    <col min="15" max="15" width="10.25" customWidth="1"/>
  </cols>
  <sheetData>
    <row r="1" spans="1:15" ht="18.75" customHeight="1" x14ac:dyDescent="0.2">
      <c r="A1" s="204" t="s">
        <v>0</v>
      </c>
      <c r="B1" s="214" t="s">
        <v>120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5" s="1" customFormat="1" ht="26.25" customHeight="1" x14ac:dyDescent="0.55000000000000004">
      <c r="A2" s="204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5" ht="26.25" customHeight="1" x14ac:dyDescent="0.2">
      <c r="A3" s="204"/>
      <c r="B3" s="211" t="s">
        <v>117</v>
      </c>
      <c r="C3" s="212"/>
      <c r="D3" s="212"/>
      <c r="E3" s="212"/>
      <c r="F3" s="212"/>
      <c r="G3" s="213"/>
      <c r="H3" s="204" t="s">
        <v>112</v>
      </c>
      <c r="I3" s="204"/>
      <c r="J3" s="204"/>
      <c r="K3" s="204"/>
      <c r="L3" s="204" t="s">
        <v>111</v>
      </c>
      <c r="M3" s="204"/>
      <c r="N3" s="204"/>
    </row>
    <row r="4" spans="1:15" ht="28.5" customHeight="1" x14ac:dyDescent="0.2">
      <c r="A4" s="204"/>
      <c r="B4" s="204" t="s">
        <v>103</v>
      </c>
      <c r="C4" s="204" t="s">
        <v>113</v>
      </c>
      <c r="D4" s="204" t="s">
        <v>114</v>
      </c>
      <c r="E4" s="204" t="s">
        <v>124</v>
      </c>
      <c r="F4" s="204" t="s">
        <v>115</v>
      </c>
      <c r="G4" s="209" t="s">
        <v>116</v>
      </c>
      <c r="H4" s="204" t="s">
        <v>118</v>
      </c>
      <c r="I4" s="204" t="s">
        <v>119</v>
      </c>
      <c r="J4" s="205" t="s">
        <v>192</v>
      </c>
      <c r="K4" s="207" t="s">
        <v>191</v>
      </c>
      <c r="L4" s="204" t="s">
        <v>110</v>
      </c>
      <c r="M4" s="204" t="s">
        <v>125</v>
      </c>
      <c r="N4" s="208" t="s">
        <v>2</v>
      </c>
    </row>
    <row r="5" spans="1:15" s="4" customFormat="1" ht="49.5" customHeight="1" x14ac:dyDescent="0.2">
      <c r="A5" s="204"/>
      <c r="B5" s="204"/>
      <c r="C5" s="204"/>
      <c r="D5" s="204"/>
      <c r="E5" s="204"/>
      <c r="F5" s="204"/>
      <c r="G5" s="210"/>
      <c r="H5" s="204"/>
      <c r="I5" s="204"/>
      <c r="J5" s="206"/>
      <c r="K5" s="207"/>
      <c r="L5" s="204"/>
      <c r="M5" s="204"/>
      <c r="N5" s="208"/>
    </row>
    <row r="6" spans="1:15" x14ac:dyDescent="0.2">
      <c r="A6" s="5" t="s">
        <v>4</v>
      </c>
      <c r="B6" s="78">
        <v>1</v>
      </c>
      <c r="C6" s="78">
        <v>1</v>
      </c>
      <c r="D6" s="78">
        <v>1</v>
      </c>
      <c r="E6" s="78">
        <v>1</v>
      </c>
      <c r="F6" s="78">
        <v>1</v>
      </c>
      <c r="G6" s="78">
        <v>1</v>
      </c>
      <c r="H6" s="78">
        <v>1</v>
      </c>
      <c r="I6" s="79">
        <v>17.434488588334741</v>
      </c>
      <c r="J6" s="145">
        <v>43.971273202854327</v>
      </c>
      <c r="K6" s="79">
        <v>29.515151515151516</v>
      </c>
      <c r="L6" s="78">
        <v>1</v>
      </c>
      <c r="M6" s="78">
        <v>0</v>
      </c>
      <c r="N6" s="97">
        <f>M6*100/L6</f>
        <v>0</v>
      </c>
      <c r="O6" s="143"/>
    </row>
    <row r="7" spans="1:15" x14ac:dyDescent="0.2">
      <c r="A7" s="7" t="s">
        <v>5</v>
      </c>
      <c r="B7" s="78">
        <v>1</v>
      </c>
      <c r="C7" s="78">
        <v>1</v>
      </c>
      <c r="D7" s="78">
        <v>1</v>
      </c>
      <c r="E7" s="78">
        <v>1</v>
      </c>
      <c r="F7" s="78">
        <v>1</v>
      </c>
      <c r="G7" s="78">
        <v>1</v>
      </c>
      <c r="H7" s="78">
        <v>1</v>
      </c>
      <c r="I7" s="80">
        <v>10.383435582822086</v>
      </c>
      <c r="J7" s="145">
        <v>44.465161923454367</v>
      </c>
      <c r="K7" s="80">
        <v>39.881831610044316</v>
      </c>
      <c r="L7" s="78">
        <v>1</v>
      </c>
      <c r="M7" s="78">
        <v>0</v>
      </c>
      <c r="N7" s="97">
        <f t="shared" ref="N7:N13" si="0">M7*100/L7</f>
        <v>0</v>
      </c>
      <c r="O7" s="143"/>
    </row>
    <row r="8" spans="1:15" x14ac:dyDescent="0.2">
      <c r="A8" s="7" t="s">
        <v>6</v>
      </c>
      <c r="B8" s="78">
        <v>1</v>
      </c>
      <c r="C8" s="78">
        <v>1</v>
      </c>
      <c r="D8" s="78">
        <v>1</v>
      </c>
      <c r="E8" s="78">
        <v>1</v>
      </c>
      <c r="F8" s="78">
        <v>1</v>
      </c>
      <c r="G8" s="78">
        <v>1</v>
      </c>
      <c r="H8" s="78">
        <v>1</v>
      </c>
      <c r="I8" s="80">
        <v>15.281135049921177</v>
      </c>
      <c r="J8" s="145">
        <v>44.696189495365601</v>
      </c>
      <c r="K8" s="80">
        <v>76.822558459422282</v>
      </c>
      <c r="L8" s="78">
        <v>1</v>
      </c>
      <c r="M8" s="78">
        <v>0</v>
      </c>
      <c r="N8" s="97">
        <f t="shared" si="0"/>
        <v>0</v>
      </c>
      <c r="O8" s="143"/>
    </row>
    <row r="9" spans="1:15" x14ac:dyDescent="0.2">
      <c r="A9" s="7" t="s">
        <v>7</v>
      </c>
      <c r="B9" s="78">
        <v>1</v>
      </c>
      <c r="C9" s="78">
        <v>1</v>
      </c>
      <c r="D9" s="78">
        <v>1</v>
      </c>
      <c r="E9" s="78">
        <v>1</v>
      </c>
      <c r="F9" s="78">
        <v>1</v>
      </c>
      <c r="G9" s="78">
        <v>1</v>
      </c>
      <c r="H9" s="78">
        <v>1</v>
      </c>
      <c r="I9" s="80">
        <v>17.187115810179492</v>
      </c>
      <c r="J9" s="145">
        <v>48.443762258037012</v>
      </c>
      <c r="K9" s="80">
        <v>49.070100143061516</v>
      </c>
      <c r="L9" s="78">
        <v>1</v>
      </c>
      <c r="M9" s="170">
        <v>1</v>
      </c>
      <c r="N9" s="97">
        <f t="shared" si="0"/>
        <v>100</v>
      </c>
      <c r="O9" s="143"/>
    </row>
    <row r="10" spans="1:15" x14ac:dyDescent="0.2">
      <c r="A10" s="7" t="s">
        <v>8</v>
      </c>
      <c r="B10" s="78">
        <v>1</v>
      </c>
      <c r="C10" s="78">
        <v>1</v>
      </c>
      <c r="D10" s="78">
        <v>1</v>
      </c>
      <c r="E10" s="78">
        <v>1</v>
      </c>
      <c r="F10" s="78">
        <v>1</v>
      </c>
      <c r="G10" s="78">
        <v>1</v>
      </c>
      <c r="H10" s="78">
        <v>1</v>
      </c>
      <c r="I10" s="80">
        <v>15.16211061665607</v>
      </c>
      <c r="J10" s="145">
        <v>45.568024965492405</v>
      </c>
      <c r="K10" s="80">
        <v>87.002096436058707</v>
      </c>
      <c r="L10" s="78">
        <v>1</v>
      </c>
      <c r="M10" s="78">
        <v>0</v>
      </c>
      <c r="N10" s="97">
        <f t="shared" si="0"/>
        <v>0</v>
      </c>
      <c r="O10" s="143"/>
    </row>
    <row r="11" spans="1:15" x14ac:dyDescent="0.2">
      <c r="A11" s="7" t="s">
        <v>9</v>
      </c>
      <c r="B11" s="78">
        <v>1</v>
      </c>
      <c r="C11" s="78">
        <v>1</v>
      </c>
      <c r="D11" s="78">
        <v>1</v>
      </c>
      <c r="E11" s="78">
        <v>1</v>
      </c>
      <c r="F11" s="78">
        <v>1</v>
      </c>
      <c r="G11" s="78">
        <v>1</v>
      </c>
      <c r="H11" s="78">
        <v>1</v>
      </c>
      <c r="I11" s="80">
        <v>11.198536139066789</v>
      </c>
      <c r="J11" s="145">
        <v>51.393789696541987</v>
      </c>
      <c r="K11" s="80">
        <v>71.732026143790847</v>
      </c>
      <c r="L11" s="78">
        <v>1</v>
      </c>
      <c r="M11" s="170">
        <v>1</v>
      </c>
      <c r="N11" s="97">
        <f t="shared" si="0"/>
        <v>100</v>
      </c>
      <c r="O11" s="143"/>
    </row>
    <row r="12" spans="1:15" x14ac:dyDescent="0.2">
      <c r="A12" s="7" t="s">
        <v>10</v>
      </c>
      <c r="B12" s="78">
        <v>1</v>
      </c>
      <c r="C12" s="78">
        <v>1</v>
      </c>
      <c r="D12" s="78">
        <v>1</v>
      </c>
      <c r="E12" s="78">
        <v>1</v>
      </c>
      <c r="F12" s="78">
        <v>1</v>
      </c>
      <c r="G12" s="78">
        <v>1</v>
      </c>
      <c r="H12" s="78">
        <v>1</v>
      </c>
      <c r="I12" s="80">
        <v>14.769262045131125</v>
      </c>
      <c r="J12" s="145">
        <v>46.644071151134312</v>
      </c>
      <c r="K12" s="80">
        <v>83.023629272768986</v>
      </c>
      <c r="L12" s="78">
        <v>1</v>
      </c>
      <c r="M12" s="78">
        <v>0</v>
      </c>
      <c r="N12" s="97">
        <f t="shared" si="0"/>
        <v>0</v>
      </c>
      <c r="O12" s="143"/>
    </row>
    <row r="13" spans="1:15" x14ac:dyDescent="0.2">
      <c r="A13" s="7" t="s">
        <v>11</v>
      </c>
      <c r="B13" s="78">
        <v>1</v>
      </c>
      <c r="C13" s="78">
        <v>1</v>
      </c>
      <c r="D13" s="78">
        <v>1</v>
      </c>
      <c r="E13" s="78">
        <v>1</v>
      </c>
      <c r="F13" s="78">
        <v>1</v>
      </c>
      <c r="G13" s="78">
        <v>1</v>
      </c>
      <c r="H13" s="78">
        <v>1</v>
      </c>
      <c r="I13" s="80">
        <v>18.17845926473305</v>
      </c>
      <c r="J13" s="145">
        <v>40.542148198504421</v>
      </c>
      <c r="K13" s="80">
        <v>43.597560975609753</v>
      </c>
      <c r="L13" s="78">
        <v>1</v>
      </c>
      <c r="M13" s="78">
        <v>0</v>
      </c>
      <c r="N13" s="97">
        <f t="shared" si="0"/>
        <v>0</v>
      </c>
      <c r="O13" s="143"/>
    </row>
    <row r="14" spans="1:15" x14ac:dyDescent="0.2">
      <c r="A14" s="9" t="s">
        <v>12</v>
      </c>
      <c r="B14" s="81">
        <f>SUM(B6:B13)</f>
        <v>8</v>
      </c>
      <c r="C14" s="81">
        <f t="shared" ref="C14:H14" si="1">SUM(C6:C13)</f>
        <v>8</v>
      </c>
      <c r="D14" s="81">
        <f t="shared" si="1"/>
        <v>8</v>
      </c>
      <c r="E14" s="81">
        <f t="shared" si="1"/>
        <v>8</v>
      </c>
      <c r="F14" s="81">
        <f t="shared" si="1"/>
        <v>8</v>
      </c>
      <c r="G14" s="81">
        <f t="shared" si="1"/>
        <v>8</v>
      </c>
      <c r="H14" s="81">
        <f t="shared" si="1"/>
        <v>8</v>
      </c>
      <c r="I14" s="82">
        <v>14.945337296589249</v>
      </c>
      <c r="J14" s="146">
        <v>45.480765178017691</v>
      </c>
      <c r="K14" s="82">
        <v>66.989718523512551</v>
      </c>
      <c r="L14" s="81">
        <f t="shared" ref="L14" si="2">SUM(L6:L13)</f>
        <v>8</v>
      </c>
      <c r="M14" s="81">
        <f t="shared" ref="M14" si="3">SUM(M6:M13)</f>
        <v>2</v>
      </c>
      <c r="N14" s="98">
        <f>M14*100/L14</f>
        <v>25</v>
      </c>
      <c r="O14" s="143"/>
    </row>
    <row r="15" spans="1:15" x14ac:dyDescent="0.2">
      <c r="A15" s="7" t="s">
        <v>13</v>
      </c>
      <c r="B15" s="78">
        <v>1</v>
      </c>
      <c r="C15" s="78">
        <v>1</v>
      </c>
      <c r="D15" s="78">
        <v>1</v>
      </c>
      <c r="E15" s="78">
        <v>1</v>
      </c>
      <c r="F15" s="78">
        <v>1</v>
      </c>
      <c r="G15" s="78">
        <v>1</v>
      </c>
      <c r="H15" s="78">
        <v>1</v>
      </c>
      <c r="I15" s="80">
        <v>9.6002518098835381</v>
      </c>
      <c r="J15" s="145">
        <v>43.229474305965738</v>
      </c>
      <c r="K15" s="80">
        <v>80.655737704918039</v>
      </c>
      <c r="L15" s="78">
        <v>1</v>
      </c>
      <c r="M15" s="78">
        <v>0</v>
      </c>
      <c r="N15" s="97">
        <f t="shared" ref="N15:N19" si="4">M15*100/L15</f>
        <v>0</v>
      </c>
      <c r="O15" s="143"/>
    </row>
    <row r="16" spans="1:15" x14ac:dyDescent="0.2">
      <c r="A16" s="7" t="s">
        <v>14</v>
      </c>
      <c r="B16" s="78">
        <v>1</v>
      </c>
      <c r="C16" s="78">
        <v>1</v>
      </c>
      <c r="D16" s="78">
        <v>1</v>
      </c>
      <c r="E16" s="78">
        <v>1</v>
      </c>
      <c r="F16" s="78">
        <v>1</v>
      </c>
      <c r="G16" s="78">
        <v>1</v>
      </c>
      <c r="H16" s="78">
        <v>1</v>
      </c>
      <c r="I16" s="80">
        <v>12.212743732590528</v>
      </c>
      <c r="J16" s="145">
        <v>45.537258440484244</v>
      </c>
      <c r="K16" s="80">
        <v>74.697077690662866</v>
      </c>
      <c r="L16" s="78">
        <v>1</v>
      </c>
      <c r="M16" s="78">
        <v>0</v>
      </c>
      <c r="N16" s="97">
        <f t="shared" si="4"/>
        <v>0</v>
      </c>
      <c r="O16" s="143"/>
    </row>
    <row r="17" spans="1:15" x14ac:dyDescent="0.2">
      <c r="A17" s="7" t="s">
        <v>15</v>
      </c>
      <c r="B17" s="78">
        <v>1</v>
      </c>
      <c r="C17" s="78">
        <v>1</v>
      </c>
      <c r="D17" s="78">
        <v>1</v>
      </c>
      <c r="E17" s="78">
        <v>1</v>
      </c>
      <c r="F17" s="78">
        <v>1</v>
      </c>
      <c r="G17" s="78">
        <v>1</v>
      </c>
      <c r="H17" s="78">
        <v>1</v>
      </c>
      <c r="I17" s="80">
        <v>10.495436766623207</v>
      </c>
      <c r="J17" s="145">
        <v>47.34544430361921</v>
      </c>
      <c r="K17" s="80">
        <v>54.347826086956523</v>
      </c>
      <c r="L17" s="78">
        <v>1</v>
      </c>
      <c r="M17" s="78">
        <v>0</v>
      </c>
      <c r="N17" s="97">
        <f t="shared" si="4"/>
        <v>0</v>
      </c>
      <c r="O17" s="143"/>
    </row>
    <row r="18" spans="1:15" x14ac:dyDescent="0.2">
      <c r="A18" s="7" t="s">
        <v>16</v>
      </c>
      <c r="B18" s="78">
        <v>1</v>
      </c>
      <c r="C18" s="78">
        <v>1</v>
      </c>
      <c r="D18" s="78">
        <v>1</v>
      </c>
      <c r="E18" s="78">
        <v>1</v>
      </c>
      <c r="F18" s="78">
        <v>1</v>
      </c>
      <c r="G18" s="78">
        <v>1</v>
      </c>
      <c r="H18" s="78">
        <v>1</v>
      </c>
      <c r="I18" s="80">
        <v>13.152610441767068</v>
      </c>
      <c r="J18" s="145">
        <v>47.076810176125242</v>
      </c>
      <c r="K18" s="80">
        <v>34.923664122137403</v>
      </c>
      <c r="L18" s="78">
        <v>1</v>
      </c>
      <c r="M18" s="78">
        <v>0</v>
      </c>
      <c r="N18" s="97">
        <f t="shared" si="4"/>
        <v>0</v>
      </c>
      <c r="O18" s="143"/>
    </row>
    <row r="19" spans="1:15" x14ac:dyDescent="0.2">
      <c r="A19" s="7" t="s">
        <v>17</v>
      </c>
      <c r="B19" s="78">
        <v>1</v>
      </c>
      <c r="C19" s="78">
        <v>1</v>
      </c>
      <c r="D19" s="78">
        <v>1</v>
      </c>
      <c r="E19" s="78">
        <v>1</v>
      </c>
      <c r="F19" s="78">
        <v>1</v>
      </c>
      <c r="G19" s="78">
        <v>1</v>
      </c>
      <c r="H19" s="78">
        <v>1</v>
      </c>
      <c r="I19" s="80">
        <v>6.3253012048192767</v>
      </c>
      <c r="J19" s="145">
        <v>42.895824426393048</v>
      </c>
      <c r="K19" s="80">
        <v>63.095238095238095</v>
      </c>
      <c r="L19" s="78">
        <v>1</v>
      </c>
      <c r="M19" s="78">
        <v>0</v>
      </c>
      <c r="N19" s="97">
        <f t="shared" si="4"/>
        <v>0</v>
      </c>
      <c r="O19" s="143"/>
    </row>
    <row r="20" spans="1:15" x14ac:dyDescent="0.2">
      <c r="A20" s="9" t="s">
        <v>18</v>
      </c>
      <c r="B20" s="81">
        <f>SUM(B15:B19)</f>
        <v>5</v>
      </c>
      <c r="C20" s="81">
        <f t="shared" ref="C20:H20" si="5">SUM(C15:C19)</f>
        <v>5</v>
      </c>
      <c r="D20" s="81">
        <f t="shared" si="5"/>
        <v>5</v>
      </c>
      <c r="E20" s="81">
        <f t="shared" si="5"/>
        <v>5</v>
      </c>
      <c r="F20" s="81">
        <f t="shared" si="5"/>
        <v>5</v>
      </c>
      <c r="G20" s="81">
        <f t="shared" si="5"/>
        <v>5</v>
      </c>
      <c r="H20" s="81">
        <f t="shared" si="5"/>
        <v>5</v>
      </c>
      <c r="I20" s="82">
        <v>10.917863118166608</v>
      </c>
      <c r="J20" s="146">
        <v>45.143342936759083</v>
      </c>
      <c r="K20" s="82">
        <v>64.540270848182473</v>
      </c>
      <c r="L20" s="81">
        <f t="shared" ref="L20" si="6">SUM(L15:L19)</f>
        <v>5</v>
      </c>
      <c r="M20" s="81">
        <f t="shared" ref="M20" si="7">SUM(M15:M19)</f>
        <v>0</v>
      </c>
      <c r="N20" s="98">
        <f>M20*100/L20</f>
        <v>0</v>
      </c>
      <c r="O20" s="143"/>
    </row>
    <row r="21" spans="1:15" x14ac:dyDescent="0.2">
      <c r="A21" s="7" t="s">
        <v>19</v>
      </c>
      <c r="B21" s="78">
        <v>1</v>
      </c>
      <c r="C21" s="78">
        <v>1</v>
      </c>
      <c r="D21" s="78">
        <v>1</v>
      </c>
      <c r="E21" s="78">
        <v>1</v>
      </c>
      <c r="F21" s="78">
        <v>1</v>
      </c>
      <c r="G21" s="78">
        <v>1</v>
      </c>
      <c r="H21" s="78">
        <v>1</v>
      </c>
      <c r="I21" s="80">
        <v>7.0147469111199685</v>
      </c>
      <c r="J21" s="145">
        <v>46.053479381443296</v>
      </c>
      <c r="K21" s="80">
        <v>93.181818181818187</v>
      </c>
      <c r="L21" s="78">
        <v>1</v>
      </c>
      <c r="M21" s="78">
        <v>0</v>
      </c>
      <c r="N21" s="97">
        <f t="shared" ref="N21:N25" si="8">M21*100/L21</f>
        <v>0</v>
      </c>
      <c r="O21" s="143"/>
    </row>
    <row r="22" spans="1:15" x14ac:dyDescent="0.2">
      <c r="A22" s="7" t="s">
        <v>20</v>
      </c>
      <c r="B22" s="78">
        <v>1</v>
      </c>
      <c r="C22" s="78">
        <v>1</v>
      </c>
      <c r="D22" s="78">
        <v>1</v>
      </c>
      <c r="E22" s="78">
        <v>1</v>
      </c>
      <c r="F22" s="78">
        <v>1</v>
      </c>
      <c r="G22" s="78">
        <v>1</v>
      </c>
      <c r="H22" s="78">
        <v>1</v>
      </c>
      <c r="I22" s="80">
        <v>5.1016870811185582</v>
      </c>
      <c r="J22" s="145">
        <v>47.497070149003854</v>
      </c>
      <c r="K22" s="80">
        <v>96.489241223103065</v>
      </c>
      <c r="L22" s="78">
        <v>1</v>
      </c>
      <c r="M22" s="175">
        <v>1</v>
      </c>
      <c r="N22" s="97">
        <f t="shared" si="8"/>
        <v>100</v>
      </c>
      <c r="O22" s="143"/>
    </row>
    <row r="23" spans="1:15" x14ac:dyDescent="0.2">
      <c r="A23" s="7" t="s">
        <v>21</v>
      </c>
      <c r="B23" s="78">
        <v>1</v>
      </c>
      <c r="C23" s="78">
        <v>1</v>
      </c>
      <c r="D23" s="78">
        <v>1</v>
      </c>
      <c r="E23" s="78">
        <v>1</v>
      </c>
      <c r="F23" s="78">
        <v>1</v>
      </c>
      <c r="G23" s="78">
        <v>1</v>
      </c>
      <c r="H23" s="78">
        <v>1</v>
      </c>
      <c r="I23" s="80">
        <v>8.3944153577661424</v>
      </c>
      <c r="J23" s="145">
        <v>49.092891069064862</v>
      </c>
      <c r="K23" s="80">
        <v>74.012474012474016</v>
      </c>
      <c r="L23" s="78">
        <v>1</v>
      </c>
      <c r="M23" s="170">
        <v>1</v>
      </c>
      <c r="N23" s="97">
        <f t="shared" si="8"/>
        <v>100</v>
      </c>
      <c r="O23" s="143"/>
    </row>
    <row r="24" spans="1:15" x14ac:dyDescent="0.2">
      <c r="A24" s="7" t="s">
        <v>22</v>
      </c>
      <c r="B24" s="78">
        <v>1</v>
      </c>
      <c r="C24" s="78">
        <v>1</v>
      </c>
      <c r="D24" s="78">
        <v>1</v>
      </c>
      <c r="E24" s="78">
        <v>1</v>
      </c>
      <c r="F24" s="78">
        <v>1</v>
      </c>
      <c r="G24" s="78">
        <v>1</v>
      </c>
      <c r="H24" s="78">
        <v>1</v>
      </c>
      <c r="I24" s="80">
        <v>2.2543494241607451</v>
      </c>
      <c r="J24" s="145">
        <v>51.712101798259177</v>
      </c>
      <c r="K24" s="80">
        <v>74.275362318840578</v>
      </c>
      <c r="L24" s="78">
        <v>1</v>
      </c>
      <c r="M24" s="170">
        <v>1</v>
      </c>
      <c r="N24" s="97">
        <f t="shared" si="8"/>
        <v>100</v>
      </c>
      <c r="O24" s="143"/>
    </row>
    <row r="25" spans="1:15" x14ac:dyDescent="0.2">
      <c r="A25" s="7" t="s">
        <v>23</v>
      </c>
      <c r="B25" s="78">
        <v>1</v>
      </c>
      <c r="C25" s="78">
        <v>1</v>
      </c>
      <c r="D25" s="78">
        <v>1</v>
      </c>
      <c r="E25" s="78">
        <v>1</v>
      </c>
      <c r="F25" s="78">
        <v>1</v>
      </c>
      <c r="G25" s="78">
        <v>1</v>
      </c>
      <c r="H25" s="78">
        <v>1</v>
      </c>
      <c r="I25" s="80">
        <v>10.0438421681945</v>
      </c>
      <c r="J25" s="145">
        <v>48.249138920780709</v>
      </c>
      <c r="K25" s="80">
        <v>17.460317460317459</v>
      </c>
      <c r="L25" s="78">
        <v>1</v>
      </c>
      <c r="M25" s="170">
        <v>1</v>
      </c>
      <c r="N25" s="97">
        <f t="shared" si="8"/>
        <v>100</v>
      </c>
      <c r="O25" s="143"/>
    </row>
    <row r="26" spans="1:15" x14ac:dyDescent="0.2">
      <c r="A26" s="9" t="s">
        <v>24</v>
      </c>
      <c r="B26" s="81">
        <f>SUM(B21:B25)</f>
        <v>5</v>
      </c>
      <c r="C26" s="81">
        <f t="shared" ref="C26:H26" si="9">SUM(C21:C25)</f>
        <v>5</v>
      </c>
      <c r="D26" s="81">
        <f t="shared" si="9"/>
        <v>5</v>
      </c>
      <c r="E26" s="81">
        <f t="shared" si="9"/>
        <v>5</v>
      </c>
      <c r="F26" s="81">
        <f t="shared" si="9"/>
        <v>5</v>
      </c>
      <c r="G26" s="81">
        <f t="shared" si="9"/>
        <v>5</v>
      </c>
      <c r="H26" s="81">
        <f t="shared" si="9"/>
        <v>5</v>
      </c>
      <c r="I26" s="82">
        <v>5.2420108390954958</v>
      </c>
      <c r="J26" s="146">
        <v>48.679833793201226</v>
      </c>
      <c r="K26" s="82">
        <v>79.545454545454547</v>
      </c>
      <c r="L26" s="81">
        <f t="shared" ref="L26:M26" si="10">SUM(L21:L25)</f>
        <v>5</v>
      </c>
      <c r="M26" s="81">
        <f t="shared" si="10"/>
        <v>4</v>
      </c>
      <c r="N26" s="98">
        <f>M26*100/L26</f>
        <v>80</v>
      </c>
      <c r="O26" s="143"/>
    </row>
    <row r="27" spans="1:15" ht="30.75" customHeight="1" x14ac:dyDescent="0.2">
      <c r="A27" s="7" t="s">
        <v>25</v>
      </c>
      <c r="B27" s="78">
        <v>1</v>
      </c>
      <c r="C27" s="78">
        <v>1</v>
      </c>
      <c r="D27" s="78">
        <v>1</v>
      </c>
      <c r="E27" s="78">
        <v>1</v>
      </c>
      <c r="F27" s="78">
        <v>1</v>
      </c>
      <c r="G27" s="78">
        <v>1</v>
      </c>
      <c r="H27" s="78">
        <v>1</v>
      </c>
      <c r="I27" s="83">
        <v>8.0296127562642372</v>
      </c>
      <c r="J27" s="145">
        <v>45.558388577256501</v>
      </c>
      <c r="K27" s="83">
        <v>79.787234042553195</v>
      </c>
      <c r="L27" s="78">
        <v>1</v>
      </c>
      <c r="M27" s="78">
        <v>0</v>
      </c>
      <c r="N27" s="97">
        <f t="shared" ref="N27:N34" si="11">M27*100/L27</f>
        <v>0</v>
      </c>
      <c r="O27" s="143"/>
    </row>
    <row r="28" spans="1:15" x14ac:dyDescent="0.2">
      <c r="A28" s="7" t="s">
        <v>26</v>
      </c>
      <c r="B28" s="78">
        <v>1</v>
      </c>
      <c r="C28" s="78">
        <v>1</v>
      </c>
      <c r="D28" s="78">
        <v>1</v>
      </c>
      <c r="E28" s="78">
        <v>1</v>
      </c>
      <c r="F28" s="78">
        <v>1</v>
      </c>
      <c r="G28" s="78">
        <v>1</v>
      </c>
      <c r="H28" s="78">
        <v>1</v>
      </c>
      <c r="I28" s="83">
        <v>11.760675953414021</v>
      </c>
      <c r="J28" s="145">
        <v>51.497102382485515</v>
      </c>
      <c r="K28" s="83">
        <v>74.757281553398059</v>
      </c>
      <c r="L28" s="78">
        <v>1</v>
      </c>
      <c r="M28" s="170">
        <v>1</v>
      </c>
      <c r="N28" s="97">
        <f t="shared" si="11"/>
        <v>100</v>
      </c>
      <c r="O28" s="143"/>
    </row>
    <row r="29" spans="1:15" ht="32.25" customHeight="1" x14ac:dyDescent="0.2">
      <c r="A29" s="7" t="s">
        <v>27</v>
      </c>
      <c r="B29" s="78">
        <v>1</v>
      </c>
      <c r="C29" s="78">
        <v>1</v>
      </c>
      <c r="D29" s="78">
        <v>1</v>
      </c>
      <c r="E29" s="78">
        <v>1</v>
      </c>
      <c r="F29" s="78">
        <v>1</v>
      </c>
      <c r="G29" s="78">
        <v>1</v>
      </c>
      <c r="H29" s="78">
        <v>1</v>
      </c>
      <c r="I29" s="83">
        <v>9.9563318777292569</v>
      </c>
      <c r="J29" s="145">
        <v>45.437696917279297</v>
      </c>
      <c r="K29" s="83">
        <v>42.355889724310778</v>
      </c>
      <c r="L29" s="78">
        <v>1</v>
      </c>
      <c r="M29" s="78">
        <v>0</v>
      </c>
      <c r="N29" s="97">
        <f t="shared" si="11"/>
        <v>0</v>
      </c>
      <c r="O29" s="143"/>
    </row>
    <row r="30" spans="1:15" x14ac:dyDescent="0.2">
      <c r="A30" s="7" t="s">
        <v>28</v>
      </c>
      <c r="B30" s="78">
        <v>1</v>
      </c>
      <c r="C30" s="78">
        <v>1</v>
      </c>
      <c r="D30" s="78">
        <v>1</v>
      </c>
      <c r="E30" s="78">
        <v>1</v>
      </c>
      <c r="F30" s="78">
        <v>1</v>
      </c>
      <c r="G30" s="78">
        <v>1</v>
      </c>
      <c r="H30" s="78">
        <v>1</v>
      </c>
      <c r="I30" s="83">
        <v>5.6765676567656769</v>
      </c>
      <c r="J30" s="145">
        <v>47.895872673320746</v>
      </c>
      <c r="K30" s="83">
        <v>51.937984496124031</v>
      </c>
      <c r="L30" s="78">
        <v>1</v>
      </c>
      <c r="M30" s="78">
        <v>0</v>
      </c>
      <c r="N30" s="97">
        <f t="shared" si="11"/>
        <v>0</v>
      </c>
      <c r="O30" s="143"/>
    </row>
    <row r="31" spans="1:15" x14ac:dyDescent="0.2">
      <c r="A31" s="7" t="s">
        <v>29</v>
      </c>
      <c r="B31" s="78">
        <v>1</v>
      </c>
      <c r="C31" s="78">
        <v>1</v>
      </c>
      <c r="D31" s="78">
        <v>1</v>
      </c>
      <c r="E31" s="78">
        <v>1</v>
      </c>
      <c r="F31" s="78">
        <v>1</v>
      </c>
      <c r="G31" s="78">
        <v>1</v>
      </c>
      <c r="H31" s="78">
        <v>1</v>
      </c>
      <c r="I31" s="83">
        <v>12.608421384639646</v>
      </c>
      <c r="J31" s="145">
        <v>45.197992746062503</v>
      </c>
      <c r="K31" s="83">
        <v>40.275171982489056</v>
      </c>
      <c r="L31" s="78">
        <v>1</v>
      </c>
      <c r="M31" s="78">
        <v>0</v>
      </c>
      <c r="N31" s="97">
        <f t="shared" si="11"/>
        <v>0</v>
      </c>
      <c r="O31" s="143"/>
    </row>
    <row r="32" spans="1:15" x14ac:dyDescent="0.2">
      <c r="A32" s="7" t="s">
        <v>30</v>
      </c>
      <c r="B32" s="78">
        <v>1</v>
      </c>
      <c r="C32" s="78">
        <v>1</v>
      </c>
      <c r="D32" s="78">
        <v>1</v>
      </c>
      <c r="E32" s="78">
        <v>1</v>
      </c>
      <c r="F32" s="78">
        <v>1</v>
      </c>
      <c r="G32" s="78">
        <v>1</v>
      </c>
      <c r="H32" s="78">
        <v>1</v>
      </c>
      <c r="I32" s="83">
        <v>7.9628400796284007</v>
      </c>
      <c r="J32" s="145">
        <v>47.364217252396166</v>
      </c>
      <c r="K32" s="83">
        <v>75.555555555555557</v>
      </c>
      <c r="L32" s="78">
        <v>1</v>
      </c>
      <c r="M32" s="78">
        <v>0</v>
      </c>
      <c r="N32" s="97">
        <f t="shared" si="11"/>
        <v>0</v>
      </c>
      <c r="O32" s="143"/>
    </row>
    <row r="33" spans="1:15" x14ac:dyDescent="0.2">
      <c r="A33" s="7" t="s">
        <v>31</v>
      </c>
      <c r="B33" s="78">
        <v>1</v>
      </c>
      <c r="C33" s="78">
        <v>1</v>
      </c>
      <c r="D33" s="78">
        <v>1</v>
      </c>
      <c r="E33" s="78">
        <v>1</v>
      </c>
      <c r="F33" s="78">
        <v>1</v>
      </c>
      <c r="G33" s="78">
        <v>1</v>
      </c>
      <c r="H33" s="78">
        <v>1</v>
      </c>
      <c r="I33" s="83">
        <v>14.264550264550264</v>
      </c>
      <c r="J33" s="145">
        <v>44.867122247532272</v>
      </c>
      <c r="K33" s="83">
        <v>37.685459940652819</v>
      </c>
      <c r="L33" s="78">
        <v>1</v>
      </c>
      <c r="M33" s="78">
        <v>0</v>
      </c>
      <c r="N33" s="97">
        <f t="shared" si="11"/>
        <v>0</v>
      </c>
      <c r="O33" s="143"/>
    </row>
    <row r="34" spans="1:15" x14ac:dyDescent="0.2">
      <c r="A34" s="7" t="s">
        <v>32</v>
      </c>
      <c r="B34" s="78">
        <v>1</v>
      </c>
      <c r="C34" s="78">
        <v>1</v>
      </c>
      <c r="D34" s="78">
        <v>1</v>
      </c>
      <c r="E34" s="78">
        <v>1</v>
      </c>
      <c r="F34" s="78">
        <v>1</v>
      </c>
      <c r="G34" s="78">
        <v>1</v>
      </c>
      <c r="H34" s="78">
        <v>1</v>
      </c>
      <c r="I34" s="83">
        <v>7.663006946000448</v>
      </c>
      <c r="J34" s="145">
        <v>41.169941169941168</v>
      </c>
      <c r="K34" s="83">
        <v>77.485380116959064</v>
      </c>
      <c r="L34" s="78">
        <v>1</v>
      </c>
      <c r="M34" s="78">
        <v>0</v>
      </c>
      <c r="N34" s="97">
        <f t="shared" si="11"/>
        <v>0</v>
      </c>
      <c r="O34" s="143"/>
    </row>
    <row r="35" spans="1:15" x14ac:dyDescent="0.2">
      <c r="A35" s="9" t="s">
        <v>33</v>
      </c>
      <c r="B35" s="81">
        <f>SUM(B27:B34)</f>
        <v>8</v>
      </c>
      <c r="C35" s="81">
        <f t="shared" ref="C35:H35" si="12">SUM(C27:C34)</f>
        <v>8</v>
      </c>
      <c r="D35" s="81">
        <f t="shared" si="12"/>
        <v>8</v>
      </c>
      <c r="E35" s="81">
        <f t="shared" si="12"/>
        <v>8</v>
      </c>
      <c r="F35" s="81">
        <f t="shared" si="12"/>
        <v>8</v>
      </c>
      <c r="G35" s="81">
        <f t="shared" si="12"/>
        <v>8</v>
      </c>
      <c r="H35" s="81">
        <f t="shared" si="12"/>
        <v>8</v>
      </c>
      <c r="I35" s="82">
        <v>10.148151090280813</v>
      </c>
      <c r="J35" s="146">
        <v>46.355529610692862</v>
      </c>
      <c r="K35" s="82">
        <v>53.659491193737772</v>
      </c>
      <c r="L35" s="81">
        <f t="shared" ref="L35:M35" si="13">SUM(L27:L34)</f>
        <v>8</v>
      </c>
      <c r="M35" s="81">
        <f t="shared" si="13"/>
        <v>1</v>
      </c>
      <c r="N35" s="98">
        <f>M35*100/L35</f>
        <v>12.5</v>
      </c>
      <c r="O35" s="143"/>
    </row>
    <row r="36" spans="1:15" x14ac:dyDescent="0.2">
      <c r="A36" s="7" t="s">
        <v>34</v>
      </c>
      <c r="B36" s="78">
        <v>1</v>
      </c>
      <c r="C36" s="78">
        <v>1</v>
      </c>
      <c r="D36" s="78">
        <v>1</v>
      </c>
      <c r="E36" s="78">
        <v>1</v>
      </c>
      <c r="F36" s="78">
        <v>1</v>
      </c>
      <c r="G36" s="78">
        <v>1</v>
      </c>
      <c r="H36" s="78">
        <v>1</v>
      </c>
      <c r="I36" s="83">
        <v>12.563667232597624</v>
      </c>
      <c r="J36" s="145">
        <v>49.636837056324516</v>
      </c>
      <c r="K36" s="83">
        <v>95.08599508599508</v>
      </c>
      <c r="L36" s="78">
        <v>1</v>
      </c>
      <c r="M36" s="170">
        <v>1</v>
      </c>
      <c r="N36" s="97">
        <f t="shared" ref="N36:N43" si="14">M36*100/L36</f>
        <v>100</v>
      </c>
      <c r="O36" s="143"/>
    </row>
    <row r="37" spans="1:15" x14ac:dyDescent="0.2">
      <c r="A37" s="7" t="s">
        <v>35</v>
      </c>
      <c r="B37" s="78">
        <v>1</v>
      </c>
      <c r="C37" s="78">
        <v>1</v>
      </c>
      <c r="D37" s="78">
        <v>1</v>
      </c>
      <c r="E37" s="78">
        <v>1</v>
      </c>
      <c r="F37" s="78">
        <v>1</v>
      </c>
      <c r="G37" s="78">
        <v>1</v>
      </c>
      <c r="H37" s="78">
        <v>1</v>
      </c>
      <c r="I37" s="83">
        <v>14.533081285444235</v>
      </c>
      <c r="J37" s="145">
        <v>48.577101257445399</v>
      </c>
      <c r="K37" s="83">
        <v>95.889698231009362</v>
      </c>
      <c r="L37" s="78">
        <v>1</v>
      </c>
      <c r="M37" s="170">
        <v>1</v>
      </c>
      <c r="N37" s="97">
        <f t="shared" si="14"/>
        <v>100</v>
      </c>
      <c r="O37" s="143"/>
    </row>
    <row r="38" spans="1:15" x14ac:dyDescent="0.2">
      <c r="A38" s="7" t="s">
        <v>36</v>
      </c>
      <c r="B38" s="78">
        <v>1</v>
      </c>
      <c r="C38" s="78">
        <v>1</v>
      </c>
      <c r="D38" s="78">
        <v>1</v>
      </c>
      <c r="E38" s="78">
        <v>1</v>
      </c>
      <c r="F38" s="78">
        <v>1</v>
      </c>
      <c r="G38" s="78">
        <v>1</v>
      </c>
      <c r="H38" s="78">
        <v>1</v>
      </c>
      <c r="I38" s="83">
        <v>17.976292897428543</v>
      </c>
      <c r="J38" s="145">
        <v>48.550564980642726</v>
      </c>
      <c r="K38" s="83">
        <v>89.018877957989901</v>
      </c>
      <c r="L38" s="78">
        <v>1</v>
      </c>
      <c r="M38" s="170">
        <v>1</v>
      </c>
      <c r="N38" s="97">
        <f t="shared" si="14"/>
        <v>100</v>
      </c>
      <c r="O38" s="143"/>
    </row>
    <row r="39" spans="1:15" x14ac:dyDescent="0.2">
      <c r="A39" s="7" t="s">
        <v>37</v>
      </c>
      <c r="B39" s="78">
        <v>1</v>
      </c>
      <c r="C39" s="78">
        <v>1</v>
      </c>
      <c r="D39" s="78">
        <v>1</v>
      </c>
      <c r="E39" s="78">
        <v>1</v>
      </c>
      <c r="F39" s="78">
        <v>1</v>
      </c>
      <c r="G39" s="78">
        <v>1</v>
      </c>
      <c r="H39" s="78">
        <v>1</v>
      </c>
      <c r="I39" s="83">
        <v>7.6031606672519754</v>
      </c>
      <c r="J39" s="145">
        <v>47.178644176821642</v>
      </c>
      <c r="K39" s="83">
        <v>94.688221709006925</v>
      </c>
      <c r="L39" s="78">
        <v>1</v>
      </c>
      <c r="M39" s="78">
        <v>0</v>
      </c>
      <c r="N39" s="97">
        <f t="shared" si="14"/>
        <v>0</v>
      </c>
      <c r="O39" s="143"/>
    </row>
    <row r="40" spans="1:15" ht="24" customHeight="1" x14ac:dyDescent="0.2">
      <c r="A40" s="7" t="s">
        <v>38</v>
      </c>
      <c r="B40" s="78">
        <v>1</v>
      </c>
      <c r="C40" s="78">
        <v>1</v>
      </c>
      <c r="D40" s="78">
        <v>1</v>
      </c>
      <c r="E40" s="78">
        <v>1</v>
      </c>
      <c r="F40" s="78">
        <v>1</v>
      </c>
      <c r="G40" s="78">
        <v>1</v>
      </c>
      <c r="H40" s="78">
        <v>1</v>
      </c>
      <c r="I40" s="83">
        <v>14.734982332155477</v>
      </c>
      <c r="J40" s="145">
        <v>51.886040642847654</v>
      </c>
      <c r="K40" s="83">
        <v>100</v>
      </c>
      <c r="L40" s="78">
        <v>1</v>
      </c>
      <c r="M40" s="170">
        <v>1</v>
      </c>
      <c r="N40" s="97">
        <f t="shared" si="14"/>
        <v>100</v>
      </c>
      <c r="O40" s="143"/>
    </row>
    <row r="41" spans="1:15" x14ac:dyDescent="0.2">
      <c r="A41" s="7" t="s">
        <v>39</v>
      </c>
      <c r="B41" s="78">
        <v>1</v>
      </c>
      <c r="C41" s="78">
        <v>1</v>
      </c>
      <c r="D41" s="78">
        <v>1</v>
      </c>
      <c r="E41" s="78">
        <v>1</v>
      </c>
      <c r="F41" s="78">
        <v>1</v>
      </c>
      <c r="G41" s="78">
        <v>1</v>
      </c>
      <c r="H41" s="78">
        <v>1</v>
      </c>
      <c r="I41" s="83">
        <v>5.7185479860765787</v>
      </c>
      <c r="J41" s="145">
        <v>47.607244995233557</v>
      </c>
      <c r="K41" s="83">
        <v>81.739130434782609</v>
      </c>
      <c r="L41" s="78">
        <v>1</v>
      </c>
      <c r="M41" s="78">
        <v>0</v>
      </c>
      <c r="N41" s="97">
        <f t="shared" si="14"/>
        <v>0</v>
      </c>
      <c r="O41" s="143"/>
    </row>
    <row r="42" spans="1:15" x14ac:dyDescent="0.2">
      <c r="A42" s="7" t="s">
        <v>40</v>
      </c>
      <c r="B42" s="78">
        <v>1</v>
      </c>
      <c r="C42" s="78">
        <v>1</v>
      </c>
      <c r="D42" s="78">
        <v>1</v>
      </c>
      <c r="E42" s="78">
        <v>1</v>
      </c>
      <c r="F42" s="78">
        <v>1</v>
      </c>
      <c r="G42" s="78">
        <v>1</v>
      </c>
      <c r="H42" s="78">
        <v>1</v>
      </c>
      <c r="I42" s="94">
        <v>28.731510533393099</v>
      </c>
      <c r="J42" s="145">
        <v>49.778258518117902</v>
      </c>
      <c r="K42" s="83">
        <v>77.067082683307333</v>
      </c>
      <c r="L42" s="78">
        <v>1</v>
      </c>
      <c r="M42" s="176">
        <v>1</v>
      </c>
      <c r="N42" s="97">
        <f t="shared" si="14"/>
        <v>100</v>
      </c>
      <c r="O42" s="143"/>
    </row>
    <row r="43" spans="1:15" x14ac:dyDescent="0.2">
      <c r="A43" s="7" t="s">
        <v>41</v>
      </c>
      <c r="B43" s="78">
        <v>1</v>
      </c>
      <c r="C43" s="78">
        <v>1</v>
      </c>
      <c r="D43" s="78">
        <v>1</v>
      </c>
      <c r="E43" s="78">
        <v>1</v>
      </c>
      <c r="F43" s="78">
        <v>1</v>
      </c>
      <c r="G43" s="78">
        <v>1</v>
      </c>
      <c r="H43" s="78">
        <v>1</v>
      </c>
      <c r="I43" s="83">
        <v>4.3124260355029582</v>
      </c>
      <c r="J43" s="145">
        <v>52.805778664222956</v>
      </c>
      <c r="K43" s="83">
        <v>92.755214050493962</v>
      </c>
      <c r="L43" s="78">
        <v>1</v>
      </c>
      <c r="M43" s="170">
        <v>1</v>
      </c>
      <c r="N43" s="97">
        <f t="shared" si="14"/>
        <v>100</v>
      </c>
      <c r="O43" s="143"/>
    </row>
    <row r="44" spans="1:15" ht="21.75" customHeight="1" x14ac:dyDescent="0.2">
      <c r="A44" s="9" t="s">
        <v>42</v>
      </c>
      <c r="B44" s="81">
        <f>SUM(B36:B43)</f>
        <v>8</v>
      </c>
      <c r="C44" s="81">
        <f t="shared" ref="C44:H44" si="15">SUM(C36:C43)</f>
        <v>8</v>
      </c>
      <c r="D44" s="81">
        <f t="shared" si="15"/>
        <v>8</v>
      </c>
      <c r="E44" s="81">
        <f t="shared" si="15"/>
        <v>8</v>
      </c>
      <c r="F44" s="81">
        <f t="shared" si="15"/>
        <v>8</v>
      </c>
      <c r="G44" s="81">
        <f t="shared" si="15"/>
        <v>8</v>
      </c>
      <c r="H44" s="81">
        <f t="shared" si="15"/>
        <v>8</v>
      </c>
      <c r="I44" s="82">
        <v>12.221599246066303</v>
      </c>
      <c r="J44" s="146">
        <v>49.369959237787327</v>
      </c>
      <c r="K44" s="82">
        <v>91.908247925817477</v>
      </c>
      <c r="L44" s="81">
        <f t="shared" ref="L44:M44" si="16">SUM(L36:L43)</f>
        <v>8</v>
      </c>
      <c r="M44" s="81">
        <f t="shared" si="16"/>
        <v>6</v>
      </c>
      <c r="N44" s="98">
        <f>M44*100/L44</f>
        <v>75</v>
      </c>
      <c r="O44" s="143"/>
    </row>
    <row r="45" spans="1:15" ht="21.75" customHeight="1" x14ac:dyDescent="0.2">
      <c r="A45" s="5" t="s">
        <v>43</v>
      </c>
      <c r="B45" s="78">
        <v>1</v>
      </c>
      <c r="C45" s="78">
        <v>1</v>
      </c>
      <c r="D45" s="78">
        <v>1</v>
      </c>
      <c r="E45" s="78">
        <v>1</v>
      </c>
      <c r="F45" s="78">
        <v>1</v>
      </c>
      <c r="G45" s="78">
        <v>1</v>
      </c>
      <c r="H45" s="78">
        <v>1</v>
      </c>
      <c r="I45" s="84">
        <v>4.3906976744186048</v>
      </c>
      <c r="J45" s="145">
        <v>48.751204073207653</v>
      </c>
      <c r="K45" s="84">
        <v>100</v>
      </c>
      <c r="L45" s="78">
        <v>1</v>
      </c>
      <c r="M45" s="170">
        <v>1</v>
      </c>
      <c r="N45" s="97">
        <f t="shared" ref="N45:N52" si="17">M45*100/L45</f>
        <v>100</v>
      </c>
      <c r="O45" s="143"/>
    </row>
    <row r="46" spans="1:15" ht="21.75" customHeight="1" x14ac:dyDescent="0.2">
      <c r="A46" s="7" t="s">
        <v>44</v>
      </c>
      <c r="B46" s="78">
        <v>1</v>
      </c>
      <c r="C46" s="78">
        <v>1</v>
      </c>
      <c r="D46" s="78">
        <v>1</v>
      </c>
      <c r="E46" s="78">
        <v>1</v>
      </c>
      <c r="F46" s="78">
        <v>1</v>
      </c>
      <c r="G46" s="78">
        <v>1</v>
      </c>
      <c r="H46" s="78">
        <v>1</v>
      </c>
      <c r="I46" s="83">
        <v>3.4743474347434744</v>
      </c>
      <c r="J46" s="145">
        <v>48.676301317304002</v>
      </c>
      <c r="K46" s="83">
        <v>72.711571675302238</v>
      </c>
      <c r="L46" s="78">
        <v>1</v>
      </c>
      <c r="M46" s="170">
        <v>1</v>
      </c>
      <c r="N46" s="97">
        <f t="shared" si="17"/>
        <v>100</v>
      </c>
      <c r="O46" s="143"/>
    </row>
    <row r="47" spans="1:15" ht="21.75" customHeight="1" x14ac:dyDescent="0.2">
      <c r="A47" s="7" t="s">
        <v>45</v>
      </c>
      <c r="B47" s="78">
        <v>1</v>
      </c>
      <c r="C47" s="78">
        <v>1</v>
      </c>
      <c r="D47" s="78">
        <v>1</v>
      </c>
      <c r="E47" s="78">
        <v>1</v>
      </c>
      <c r="F47" s="78">
        <v>1</v>
      </c>
      <c r="G47" s="78">
        <v>1</v>
      </c>
      <c r="H47" s="78">
        <v>1</v>
      </c>
      <c r="I47" s="83">
        <v>5.8365261813537677</v>
      </c>
      <c r="J47" s="145">
        <v>50.026729391639044</v>
      </c>
      <c r="K47" s="83">
        <v>56.455142231947484</v>
      </c>
      <c r="L47" s="78">
        <v>1</v>
      </c>
      <c r="M47" s="170">
        <v>1</v>
      </c>
      <c r="N47" s="97">
        <f t="shared" si="17"/>
        <v>100</v>
      </c>
      <c r="O47" s="143"/>
    </row>
    <row r="48" spans="1:15" ht="21.75" customHeight="1" x14ac:dyDescent="0.2">
      <c r="A48" s="7" t="s">
        <v>46</v>
      </c>
      <c r="B48" s="78">
        <v>1</v>
      </c>
      <c r="C48" s="78">
        <v>1</v>
      </c>
      <c r="D48" s="78">
        <v>1</v>
      </c>
      <c r="E48" s="78">
        <v>1</v>
      </c>
      <c r="F48" s="78">
        <v>1</v>
      </c>
      <c r="G48" s="78">
        <v>1</v>
      </c>
      <c r="H48" s="78">
        <v>1</v>
      </c>
      <c r="I48" s="83">
        <v>4.9055636270404239</v>
      </c>
      <c r="J48" s="145">
        <v>52.600567786169584</v>
      </c>
      <c r="K48" s="83">
        <v>65.853658536585371</v>
      </c>
      <c r="L48" s="78">
        <v>1</v>
      </c>
      <c r="M48" s="170">
        <v>1</v>
      </c>
      <c r="N48" s="97">
        <f t="shared" si="17"/>
        <v>100</v>
      </c>
      <c r="O48" s="143"/>
    </row>
    <row r="49" spans="1:16" ht="21.75" customHeight="1" x14ac:dyDescent="0.2">
      <c r="A49" s="7" t="s">
        <v>47</v>
      </c>
      <c r="B49" s="78">
        <v>1</v>
      </c>
      <c r="C49" s="78">
        <v>1</v>
      </c>
      <c r="D49" s="78">
        <v>1</v>
      </c>
      <c r="E49" s="78">
        <v>1</v>
      </c>
      <c r="F49" s="78">
        <v>1</v>
      </c>
      <c r="G49" s="78">
        <v>1</v>
      </c>
      <c r="H49" s="78">
        <v>1</v>
      </c>
      <c r="I49" s="83">
        <v>9.2360319270239462</v>
      </c>
      <c r="J49" s="145">
        <v>47.736787022501311</v>
      </c>
      <c r="K49" s="83">
        <v>58.641975308641975</v>
      </c>
      <c r="L49" s="78">
        <v>1</v>
      </c>
      <c r="M49" s="78">
        <v>0</v>
      </c>
      <c r="N49" s="97">
        <f t="shared" si="17"/>
        <v>0</v>
      </c>
      <c r="O49" s="143"/>
    </row>
    <row r="50" spans="1:16" ht="21.75" customHeight="1" x14ac:dyDescent="0.2">
      <c r="A50" s="7" t="s">
        <v>48</v>
      </c>
      <c r="B50" s="78">
        <v>1</v>
      </c>
      <c r="C50" s="78">
        <v>1</v>
      </c>
      <c r="D50" s="78">
        <v>1</v>
      </c>
      <c r="E50" s="78">
        <v>1</v>
      </c>
      <c r="F50" s="78">
        <v>1</v>
      </c>
      <c r="G50" s="78">
        <v>1</v>
      </c>
      <c r="H50" s="78">
        <v>1</v>
      </c>
      <c r="I50" s="83">
        <v>2.197189382110194</v>
      </c>
      <c r="J50" s="145">
        <v>50.026714158504006</v>
      </c>
      <c r="K50" s="83">
        <v>26.903553299492387</v>
      </c>
      <c r="L50" s="78">
        <v>1</v>
      </c>
      <c r="M50" s="170">
        <v>1</v>
      </c>
      <c r="N50" s="97">
        <f t="shared" si="17"/>
        <v>100</v>
      </c>
      <c r="O50" s="143"/>
    </row>
    <row r="51" spans="1:16" ht="21.75" customHeight="1" x14ac:dyDescent="0.2">
      <c r="A51" s="7" t="s">
        <v>49</v>
      </c>
      <c r="B51" s="78">
        <v>1</v>
      </c>
      <c r="C51" s="78">
        <v>1</v>
      </c>
      <c r="D51" s="78">
        <v>1</v>
      </c>
      <c r="E51" s="78">
        <v>1</v>
      </c>
      <c r="F51" s="78">
        <v>1</v>
      </c>
      <c r="G51" s="78">
        <v>1</v>
      </c>
      <c r="H51" s="78">
        <v>1</v>
      </c>
      <c r="I51" s="83">
        <v>2.5719378660555132</v>
      </c>
      <c r="J51" s="145">
        <v>46.487809752198238</v>
      </c>
      <c r="K51" s="83">
        <v>98.514851485148512</v>
      </c>
      <c r="L51" s="78">
        <v>1</v>
      </c>
      <c r="M51" s="175">
        <v>1</v>
      </c>
      <c r="N51" s="97">
        <f t="shared" si="17"/>
        <v>100</v>
      </c>
      <c r="O51" s="143"/>
    </row>
    <row r="52" spans="1:16" ht="24" customHeight="1" x14ac:dyDescent="0.2">
      <c r="A52" s="7" t="s">
        <v>50</v>
      </c>
      <c r="B52" s="78">
        <v>1</v>
      </c>
      <c r="C52" s="78">
        <v>1</v>
      </c>
      <c r="D52" s="78">
        <v>1</v>
      </c>
      <c r="E52" s="78">
        <v>1</v>
      </c>
      <c r="F52" s="78">
        <v>1</v>
      </c>
      <c r="G52" s="78">
        <v>1</v>
      </c>
      <c r="H52" s="78">
        <v>1</v>
      </c>
      <c r="I52" s="83">
        <v>4.9528706083976006</v>
      </c>
      <c r="J52" s="145">
        <v>50.054863794666282</v>
      </c>
      <c r="K52" s="83">
        <v>76.816608996539799</v>
      </c>
      <c r="L52" s="78">
        <v>1</v>
      </c>
      <c r="M52" s="170">
        <v>1</v>
      </c>
      <c r="N52" s="97">
        <f t="shared" si="17"/>
        <v>100</v>
      </c>
      <c r="O52" s="143"/>
      <c r="P52" s="144"/>
    </row>
    <row r="53" spans="1:16" x14ac:dyDescent="0.2">
      <c r="A53" s="9" t="s">
        <v>51</v>
      </c>
      <c r="B53" s="81">
        <f>SUM(B45:B52)</f>
        <v>8</v>
      </c>
      <c r="C53" s="81">
        <f t="shared" ref="C53:H53" si="18">SUM(C45:C52)</f>
        <v>8</v>
      </c>
      <c r="D53" s="81">
        <f t="shared" si="18"/>
        <v>8</v>
      </c>
      <c r="E53" s="81">
        <f t="shared" si="18"/>
        <v>8</v>
      </c>
      <c r="F53" s="81">
        <f t="shared" si="18"/>
        <v>8</v>
      </c>
      <c r="G53" s="81">
        <f t="shared" si="18"/>
        <v>8</v>
      </c>
      <c r="H53" s="81">
        <f t="shared" si="18"/>
        <v>8</v>
      </c>
      <c r="I53" s="82">
        <v>4.3520526433859272</v>
      </c>
      <c r="J53" s="146">
        <v>49.297423170021752</v>
      </c>
      <c r="K53" s="82">
        <v>72.279495990836196</v>
      </c>
      <c r="L53" s="81">
        <f t="shared" ref="L53:M53" si="19">SUM(L45:L52)</f>
        <v>8</v>
      </c>
      <c r="M53" s="81">
        <f t="shared" si="19"/>
        <v>7</v>
      </c>
      <c r="N53" s="98">
        <f>M53*100/L53</f>
        <v>87.5</v>
      </c>
      <c r="O53" s="143"/>
    </row>
    <row r="54" spans="1:16" x14ac:dyDescent="0.2">
      <c r="A54" s="7" t="s">
        <v>52</v>
      </c>
      <c r="B54" s="78">
        <v>1</v>
      </c>
      <c r="C54" s="78">
        <v>1</v>
      </c>
      <c r="D54" s="78">
        <v>1</v>
      </c>
      <c r="E54" s="78">
        <v>1</v>
      </c>
      <c r="F54" s="78">
        <v>1</v>
      </c>
      <c r="G54" s="78">
        <v>1</v>
      </c>
      <c r="H54" s="78">
        <v>1</v>
      </c>
      <c r="I54" s="83">
        <v>13.587406793703396</v>
      </c>
      <c r="J54" s="145">
        <v>51.139201716080592</v>
      </c>
      <c r="K54" s="83">
        <v>62.461890243902438</v>
      </c>
      <c r="L54" s="78">
        <v>1</v>
      </c>
      <c r="M54" s="170">
        <v>1</v>
      </c>
      <c r="N54" s="97">
        <f t="shared" ref="N54:N57" si="20">M54*100/L54</f>
        <v>100</v>
      </c>
      <c r="O54" s="143"/>
    </row>
    <row r="55" spans="1:16" x14ac:dyDescent="0.2">
      <c r="A55" s="7" t="s">
        <v>53</v>
      </c>
      <c r="B55" s="78">
        <v>1</v>
      </c>
      <c r="C55" s="78">
        <v>1</v>
      </c>
      <c r="D55" s="78">
        <v>1</v>
      </c>
      <c r="E55" s="78">
        <v>1</v>
      </c>
      <c r="F55" s="78">
        <v>1</v>
      </c>
      <c r="G55" s="78">
        <v>1</v>
      </c>
      <c r="H55" s="78">
        <v>1</v>
      </c>
      <c r="I55" s="83">
        <v>18.95762299074525</v>
      </c>
      <c r="J55" s="145">
        <v>49.269317611640744</v>
      </c>
      <c r="K55" s="83">
        <v>79.753340184994855</v>
      </c>
      <c r="L55" s="78">
        <v>1</v>
      </c>
      <c r="M55" s="170">
        <v>1</v>
      </c>
      <c r="N55" s="97">
        <f t="shared" si="20"/>
        <v>100</v>
      </c>
      <c r="O55" s="143"/>
    </row>
    <row r="56" spans="1:16" x14ac:dyDescent="0.2">
      <c r="A56" s="7" t="s">
        <v>54</v>
      </c>
      <c r="B56" s="78">
        <v>1</v>
      </c>
      <c r="C56" s="78">
        <v>1</v>
      </c>
      <c r="D56" s="78">
        <v>1</v>
      </c>
      <c r="E56" s="78">
        <v>1</v>
      </c>
      <c r="F56" s="78">
        <v>1</v>
      </c>
      <c r="G56" s="78">
        <v>1</v>
      </c>
      <c r="H56" s="78">
        <v>1</v>
      </c>
      <c r="I56" s="83">
        <v>4.6774638452141701</v>
      </c>
      <c r="J56" s="145">
        <v>51.274628065942906</v>
      </c>
      <c r="K56" s="83">
        <v>77.590564448188715</v>
      </c>
      <c r="L56" s="78">
        <v>1</v>
      </c>
      <c r="M56" s="170">
        <v>1</v>
      </c>
      <c r="N56" s="97">
        <f t="shared" si="20"/>
        <v>100</v>
      </c>
      <c r="O56" s="143"/>
    </row>
    <row r="57" spans="1:16" x14ac:dyDescent="0.2">
      <c r="A57" s="7" t="s">
        <v>55</v>
      </c>
      <c r="B57" s="78">
        <v>1</v>
      </c>
      <c r="C57" s="78">
        <v>1</v>
      </c>
      <c r="D57" s="78">
        <v>1</v>
      </c>
      <c r="E57" s="78">
        <v>1</v>
      </c>
      <c r="F57" s="78">
        <v>1</v>
      </c>
      <c r="G57" s="78">
        <v>1</v>
      </c>
      <c r="H57" s="78">
        <v>1</v>
      </c>
      <c r="I57" s="83">
        <v>10.271624472573839</v>
      </c>
      <c r="J57" s="145">
        <v>45.521430982112726</v>
      </c>
      <c r="K57" s="83">
        <v>53.530166880616171</v>
      </c>
      <c r="L57" s="78">
        <v>1</v>
      </c>
      <c r="M57" s="78">
        <v>0</v>
      </c>
      <c r="N57" s="97">
        <f t="shared" si="20"/>
        <v>0</v>
      </c>
      <c r="O57" s="143"/>
    </row>
    <row r="58" spans="1:16" x14ac:dyDescent="0.2">
      <c r="A58" s="25" t="s">
        <v>56</v>
      </c>
      <c r="B58" s="81">
        <f>SUM(B54:B57)</f>
        <v>4</v>
      </c>
      <c r="C58" s="81">
        <f t="shared" ref="C58:H58" si="21">SUM(C54:C57)</f>
        <v>4</v>
      </c>
      <c r="D58" s="81">
        <f t="shared" si="21"/>
        <v>4</v>
      </c>
      <c r="E58" s="81">
        <f t="shared" si="21"/>
        <v>4</v>
      </c>
      <c r="F58" s="81">
        <f t="shared" si="21"/>
        <v>4</v>
      </c>
      <c r="G58" s="81">
        <f t="shared" si="21"/>
        <v>4</v>
      </c>
      <c r="H58" s="81">
        <f t="shared" si="21"/>
        <v>4</v>
      </c>
      <c r="I58" s="82">
        <v>10.451245642649269</v>
      </c>
      <c r="J58" s="146">
        <v>49.557850505388373</v>
      </c>
      <c r="K58" s="82">
        <v>69.29314565483476</v>
      </c>
      <c r="L58" s="81">
        <f t="shared" ref="L58:M58" si="22">SUM(L54:L57)</f>
        <v>4</v>
      </c>
      <c r="M58" s="81">
        <f t="shared" si="22"/>
        <v>3</v>
      </c>
      <c r="N58" s="98">
        <f>M58*100/L58</f>
        <v>75</v>
      </c>
      <c r="O58" s="143"/>
    </row>
    <row r="59" spans="1:16" s="16" customFormat="1" x14ac:dyDescent="0.2">
      <c r="A59" s="26" t="s">
        <v>57</v>
      </c>
      <c r="B59" s="78">
        <v>1</v>
      </c>
      <c r="C59" s="78">
        <v>1</v>
      </c>
      <c r="D59" s="78">
        <v>1</v>
      </c>
      <c r="E59" s="78">
        <v>1</v>
      </c>
      <c r="F59" s="78">
        <v>1</v>
      </c>
      <c r="G59" s="78">
        <v>1</v>
      </c>
      <c r="H59" s="78">
        <v>1</v>
      </c>
      <c r="I59" s="85">
        <v>6.8543094647805161</v>
      </c>
      <c r="J59" s="145">
        <v>44.354503943545041</v>
      </c>
      <c r="K59" s="85">
        <v>88.085106382978722</v>
      </c>
      <c r="L59" s="78">
        <v>1</v>
      </c>
      <c r="M59" s="78">
        <v>0</v>
      </c>
      <c r="N59" s="97">
        <f t="shared" ref="N59:N65" si="23">M59*100/L59</f>
        <v>0</v>
      </c>
      <c r="O59" s="143"/>
    </row>
    <row r="60" spans="1:16" s="16" customFormat="1" x14ac:dyDescent="0.2">
      <c r="A60" s="26" t="s">
        <v>58</v>
      </c>
      <c r="B60" s="78">
        <v>1</v>
      </c>
      <c r="C60" s="78">
        <v>1</v>
      </c>
      <c r="D60" s="78">
        <v>1</v>
      </c>
      <c r="E60" s="78">
        <v>1</v>
      </c>
      <c r="F60" s="78">
        <v>1</v>
      </c>
      <c r="G60" s="78">
        <v>1</v>
      </c>
      <c r="H60" s="78">
        <v>1</v>
      </c>
      <c r="I60" s="85">
        <v>8.0751950815795688</v>
      </c>
      <c r="J60" s="145">
        <v>50.099039565890443</v>
      </c>
      <c r="K60" s="85">
        <v>88.823816495851631</v>
      </c>
      <c r="L60" s="78">
        <v>1</v>
      </c>
      <c r="M60" s="170">
        <v>1</v>
      </c>
      <c r="N60" s="97">
        <f t="shared" si="23"/>
        <v>100</v>
      </c>
      <c r="O60" s="143"/>
    </row>
    <row r="61" spans="1:16" s="16" customFormat="1" ht="21.75" customHeight="1" x14ac:dyDescent="0.2">
      <c r="A61" s="26" t="s">
        <v>59</v>
      </c>
      <c r="B61" s="78">
        <v>1</v>
      </c>
      <c r="C61" s="78">
        <v>1</v>
      </c>
      <c r="D61" s="78">
        <v>1</v>
      </c>
      <c r="E61" s="78">
        <v>1</v>
      </c>
      <c r="F61" s="78">
        <v>1</v>
      </c>
      <c r="G61" s="78">
        <v>1</v>
      </c>
      <c r="H61" s="78">
        <v>1</v>
      </c>
      <c r="I61" s="85">
        <v>5.9414720662134197</v>
      </c>
      <c r="J61" s="145">
        <v>48.62932061978546</v>
      </c>
      <c r="K61" s="85">
        <v>80.597014925373131</v>
      </c>
      <c r="L61" s="78">
        <v>1</v>
      </c>
      <c r="M61" s="170">
        <v>1</v>
      </c>
      <c r="N61" s="97">
        <f t="shared" si="23"/>
        <v>100</v>
      </c>
      <c r="O61" s="143"/>
    </row>
    <row r="62" spans="1:16" s="16" customFormat="1" x14ac:dyDescent="0.2">
      <c r="A62" s="26" t="s">
        <v>60</v>
      </c>
      <c r="B62" s="78">
        <v>1</v>
      </c>
      <c r="C62" s="78">
        <v>1</v>
      </c>
      <c r="D62" s="78">
        <v>1</v>
      </c>
      <c r="E62" s="78">
        <v>1</v>
      </c>
      <c r="F62" s="78">
        <v>1</v>
      </c>
      <c r="G62" s="78">
        <v>1</v>
      </c>
      <c r="H62" s="78">
        <v>1</v>
      </c>
      <c r="I62" s="85">
        <v>10.617059891107077</v>
      </c>
      <c r="J62" s="145">
        <v>50.614548715514061</v>
      </c>
      <c r="K62" s="85">
        <v>79.316239316239319</v>
      </c>
      <c r="L62" s="78">
        <v>1</v>
      </c>
      <c r="M62" s="170">
        <v>1</v>
      </c>
      <c r="N62" s="97">
        <f t="shared" si="23"/>
        <v>100</v>
      </c>
      <c r="O62" s="143"/>
    </row>
    <row r="63" spans="1:16" s="16" customFormat="1" x14ac:dyDescent="0.2">
      <c r="A63" s="26" t="s">
        <v>61</v>
      </c>
      <c r="B63" s="78">
        <v>1</v>
      </c>
      <c r="C63" s="78">
        <v>1</v>
      </c>
      <c r="D63" s="78">
        <v>1</v>
      </c>
      <c r="E63" s="78">
        <v>1</v>
      </c>
      <c r="F63" s="78">
        <v>1</v>
      </c>
      <c r="G63" s="78">
        <v>1</v>
      </c>
      <c r="H63" s="78">
        <v>1</v>
      </c>
      <c r="I63" s="85">
        <v>3.8147648996705601</v>
      </c>
      <c r="J63" s="145">
        <v>46.03659795943657</v>
      </c>
      <c r="K63" s="85">
        <v>94.013738959764481</v>
      </c>
      <c r="L63" s="78">
        <v>1</v>
      </c>
      <c r="M63" s="78">
        <v>0</v>
      </c>
      <c r="N63" s="97">
        <f t="shared" si="23"/>
        <v>0</v>
      </c>
      <c r="O63" s="143"/>
    </row>
    <row r="64" spans="1:16" s="16" customFormat="1" ht="21.75" customHeight="1" x14ac:dyDescent="0.2">
      <c r="A64" s="26" t="s">
        <v>62</v>
      </c>
      <c r="B64" s="78">
        <v>1</v>
      </c>
      <c r="C64" s="78">
        <v>1</v>
      </c>
      <c r="D64" s="78">
        <v>1</v>
      </c>
      <c r="E64" s="78">
        <v>1</v>
      </c>
      <c r="F64" s="78">
        <v>1</v>
      </c>
      <c r="G64" s="78">
        <v>1</v>
      </c>
      <c r="H64" s="78">
        <v>1</v>
      </c>
      <c r="I64" s="85">
        <v>5.7148546395858224</v>
      </c>
      <c r="J64" s="145">
        <v>44.833311629118377</v>
      </c>
      <c r="K64" s="85">
        <v>91.114982578397218</v>
      </c>
      <c r="L64" s="78">
        <v>1</v>
      </c>
      <c r="M64" s="78">
        <v>0</v>
      </c>
      <c r="N64" s="97">
        <f t="shared" si="23"/>
        <v>0</v>
      </c>
      <c r="O64" s="143"/>
    </row>
    <row r="65" spans="1:15" s="16" customFormat="1" x14ac:dyDescent="0.2">
      <c r="A65" s="26" t="s">
        <v>63</v>
      </c>
      <c r="B65" s="78">
        <v>1</v>
      </c>
      <c r="C65" s="78">
        <v>1</v>
      </c>
      <c r="D65" s="78">
        <v>1</v>
      </c>
      <c r="E65" s="78">
        <v>1</v>
      </c>
      <c r="F65" s="78">
        <v>1</v>
      </c>
      <c r="G65" s="78">
        <v>1</v>
      </c>
      <c r="H65" s="78">
        <v>1</v>
      </c>
      <c r="I65" s="85">
        <v>7.713456544982435</v>
      </c>
      <c r="J65" s="145">
        <v>46.105200945626478</v>
      </c>
      <c r="K65" s="85">
        <v>92.475247524752476</v>
      </c>
      <c r="L65" s="78">
        <v>1</v>
      </c>
      <c r="M65" s="78">
        <v>0</v>
      </c>
      <c r="N65" s="97">
        <f t="shared" si="23"/>
        <v>0</v>
      </c>
      <c r="O65" s="143"/>
    </row>
    <row r="66" spans="1:15" x14ac:dyDescent="0.2">
      <c r="A66" s="27" t="s">
        <v>64</v>
      </c>
      <c r="B66" s="86">
        <f>SUM(B59:B65)</f>
        <v>7</v>
      </c>
      <c r="C66" s="86">
        <f t="shared" ref="C66:H66" si="24">SUM(C59:C65)</f>
        <v>7</v>
      </c>
      <c r="D66" s="86">
        <f t="shared" si="24"/>
        <v>7</v>
      </c>
      <c r="E66" s="86">
        <f t="shared" si="24"/>
        <v>7</v>
      </c>
      <c r="F66" s="86">
        <f t="shared" si="24"/>
        <v>7</v>
      </c>
      <c r="G66" s="86">
        <f t="shared" si="24"/>
        <v>7</v>
      </c>
      <c r="H66" s="86">
        <f t="shared" si="24"/>
        <v>7</v>
      </c>
      <c r="I66" s="87">
        <v>6.3819610522719508</v>
      </c>
      <c r="J66" s="146">
        <v>47.405607249917693</v>
      </c>
      <c r="K66" s="87">
        <v>88.686652391149181</v>
      </c>
      <c r="L66" s="86">
        <f t="shared" ref="L66:M66" si="25">SUM(L59:L65)</f>
        <v>7</v>
      </c>
      <c r="M66" s="86">
        <f t="shared" si="25"/>
        <v>3</v>
      </c>
      <c r="N66" s="98">
        <f>M66*100/L66</f>
        <v>42.857142857142854</v>
      </c>
      <c r="O66" s="143"/>
    </row>
    <row r="67" spans="1:15" ht="21.75" customHeight="1" x14ac:dyDescent="0.2">
      <c r="A67" s="7" t="s">
        <v>65</v>
      </c>
      <c r="B67" s="78">
        <v>1</v>
      </c>
      <c r="C67" s="78">
        <v>1</v>
      </c>
      <c r="D67" s="78">
        <v>1</v>
      </c>
      <c r="E67" s="78">
        <v>1</v>
      </c>
      <c r="F67" s="78">
        <v>1</v>
      </c>
      <c r="G67" s="78">
        <v>1</v>
      </c>
      <c r="H67" s="78">
        <v>1</v>
      </c>
      <c r="I67" s="83">
        <v>6.5315647986765528</v>
      </c>
      <c r="J67" s="145">
        <v>52.585151992675478</v>
      </c>
      <c r="K67" s="83">
        <v>33.152419719583897</v>
      </c>
      <c r="L67" s="78">
        <v>1</v>
      </c>
      <c r="M67" s="170">
        <v>1</v>
      </c>
      <c r="N67" s="97">
        <f t="shared" ref="N67:N70" si="26">M67*100/L67</f>
        <v>100</v>
      </c>
      <c r="O67" s="143"/>
    </row>
    <row r="68" spans="1:15" x14ac:dyDescent="0.2">
      <c r="A68" s="7" t="s">
        <v>66</v>
      </c>
      <c r="B68" s="78">
        <v>1</v>
      </c>
      <c r="C68" s="78">
        <v>1</v>
      </c>
      <c r="D68" s="78">
        <v>1</v>
      </c>
      <c r="E68" s="78">
        <v>1</v>
      </c>
      <c r="F68" s="78">
        <v>1</v>
      </c>
      <c r="G68" s="78">
        <v>1</v>
      </c>
      <c r="H68" s="78">
        <v>1</v>
      </c>
      <c r="I68" s="83">
        <v>3.5423495823199747</v>
      </c>
      <c r="J68" s="145">
        <v>51.315479198248276</v>
      </c>
      <c r="K68" s="83">
        <v>73.731343283582092</v>
      </c>
      <c r="L68" s="78">
        <v>1</v>
      </c>
      <c r="M68" s="170">
        <v>1</v>
      </c>
      <c r="N68" s="97">
        <f t="shared" si="26"/>
        <v>100</v>
      </c>
      <c r="O68" s="143"/>
    </row>
    <row r="69" spans="1:15" x14ac:dyDescent="0.2">
      <c r="A69" s="7" t="s">
        <v>67</v>
      </c>
      <c r="B69" s="78">
        <v>1</v>
      </c>
      <c r="C69" s="78">
        <v>1</v>
      </c>
      <c r="D69" s="78">
        <v>1</v>
      </c>
      <c r="E69" s="78">
        <v>1</v>
      </c>
      <c r="F69" s="78">
        <v>1</v>
      </c>
      <c r="G69" s="78">
        <v>1</v>
      </c>
      <c r="H69" s="78">
        <v>1</v>
      </c>
      <c r="I69" s="83">
        <v>8.0700468549590347</v>
      </c>
      <c r="J69" s="145">
        <v>48.843745715460905</v>
      </c>
      <c r="K69" s="83">
        <v>89.782679208563081</v>
      </c>
      <c r="L69" s="78">
        <v>1</v>
      </c>
      <c r="M69" s="170">
        <v>1</v>
      </c>
      <c r="N69" s="97">
        <f t="shared" si="26"/>
        <v>100</v>
      </c>
      <c r="O69" s="143"/>
    </row>
    <row r="70" spans="1:15" x14ac:dyDescent="0.2">
      <c r="A70" s="7" t="s">
        <v>68</v>
      </c>
      <c r="B70" s="78">
        <v>1</v>
      </c>
      <c r="C70" s="78">
        <v>1</v>
      </c>
      <c r="D70" s="78">
        <v>1</v>
      </c>
      <c r="E70" s="78">
        <v>1</v>
      </c>
      <c r="F70" s="78">
        <v>1</v>
      </c>
      <c r="G70" s="78">
        <v>1</v>
      </c>
      <c r="H70" s="78">
        <v>1</v>
      </c>
      <c r="I70" s="94">
        <v>20.037711552612215</v>
      </c>
      <c r="J70" s="145">
        <v>52.030132347351326</v>
      </c>
      <c r="K70" s="83">
        <v>77.943539132430573</v>
      </c>
      <c r="L70" s="78">
        <v>1</v>
      </c>
      <c r="M70" s="176">
        <v>1</v>
      </c>
      <c r="N70" s="97">
        <f t="shared" si="26"/>
        <v>100</v>
      </c>
      <c r="O70" s="143"/>
    </row>
    <row r="71" spans="1:15" ht="21.75" customHeight="1" x14ac:dyDescent="0.2">
      <c r="A71" s="9" t="s">
        <v>69</v>
      </c>
      <c r="B71" s="81">
        <f>SUM(B67:B70)</f>
        <v>4</v>
      </c>
      <c r="C71" s="81">
        <f t="shared" ref="C71:H71" si="27">SUM(C67:C70)</f>
        <v>4</v>
      </c>
      <c r="D71" s="81">
        <f t="shared" si="27"/>
        <v>4</v>
      </c>
      <c r="E71" s="81">
        <f t="shared" si="27"/>
        <v>4</v>
      </c>
      <c r="F71" s="81">
        <f t="shared" si="27"/>
        <v>4</v>
      </c>
      <c r="G71" s="81">
        <f t="shared" si="27"/>
        <v>4</v>
      </c>
      <c r="H71" s="81">
        <f t="shared" si="27"/>
        <v>4</v>
      </c>
      <c r="I71" s="82">
        <v>8.7223436387299564</v>
      </c>
      <c r="J71" s="146">
        <v>51.546433717872524</v>
      </c>
      <c r="K71" s="82">
        <v>71.677927927927925</v>
      </c>
      <c r="L71" s="81">
        <f t="shared" ref="L71:M71" si="28">SUM(L67:L70)</f>
        <v>4</v>
      </c>
      <c r="M71" s="81">
        <f t="shared" si="28"/>
        <v>4</v>
      </c>
      <c r="N71" s="98">
        <f>M71*100/L71</f>
        <v>100</v>
      </c>
      <c r="O71" s="143"/>
    </row>
    <row r="72" spans="1:15" x14ac:dyDescent="0.2">
      <c r="A72" s="7" t="s">
        <v>70</v>
      </c>
      <c r="B72" s="78">
        <v>1</v>
      </c>
      <c r="C72" s="78">
        <v>1</v>
      </c>
      <c r="D72" s="78">
        <v>1</v>
      </c>
      <c r="E72" s="78">
        <v>1</v>
      </c>
      <c r="F72" s="78">
        <v>1</v>
      </c>
      <c r="G72" s="78">
        <v>1</v>
      </c>
      <c r="H72" s="78">
        <v>1</v>
      </c>
      <c r="I72" s="94">
        <v>23.392485485814436</v>
      </c>
      <c r="J72" s="145">
        <v>40.040458029434141</v>
      </c>
      <c r="K72" s="83">
        <v>95.902598922968863</v>
      </c>
      <c r="L72" s="78">
        <v>1</v>
      </c>
      <c r="M72" s="176">
        <v>1</v>
      </c>
      <c r="N72" s="97">
        <f t="shared" ref="N72:N76" si="29">M72*100/L72</f>
        <v>100</v>
      </c>
      <c r="O72" s="143"/>
    </row>
    <row r="73" spans="1:15" ht="21" customHeight="1" x14ac:dyDescent="0.2">
      <c r="A73" s="7" t="s">
        <v>71</v>
      </c>
      <c r="B73" s="78">
        <v>1</v>
      </c>
      <c r="C73" s="78">
        <v>1</v>
      </c>
      <c r="D73" s="78">
        <v>1</v>
      </c>
      <c r="E73" s="78">
        <v>1</v>
      </c>
      <c r="F73" s="78">
        <v>1</v>
      </c>
      <c r="G73" s="78">
        <v>1</v>
      </c>
      <c r="H73" s="78">
        <v>1</v>
      </c>
      <c r="I73" s="83">
        <v>9.5453362820346044</v>
      </c>
      <c r="J73" s="145">
        <v>43.136011538413719</v>
      </c>
      <c r="K73" s="83">
        <v>59.693356047700171</v>
      </c>
      <c r="L73" s="78">
        <v>1</v>
      </c>
      <c r="M73" s="78">
        <v>0</v>
      </c>
      <c r="N73" s="97">
        <f t="shared" si="29"/>
        <v>0</v>
      </c>
      <c r="O73" s="143"/>
    </row>
    <row r="74" spans="1:15" x14ac:dyDescent="0.2">
      <c r="A74" s="7" t="s">
        <v>72</v>
      </c>
      <c r="B74" s="78">
        <v>1</v>
      </c>
      <c r="C74" s="78">
        <v>1</v>
      </c>
      <c r="D74" s="78">
        <v>1</v>
      </c>
      <c r="E74" s="78">
        <v>1</v>
      </c>
      <c r="F74" s="78">
        <v>1</v>
      </c>
      <c r="G74" s="78">
        <v>1</v>
      </c>
      <c r="H74" s="78">
        <v>1</v>
      </c>
      <c r="I74" s="83">
        <v>6.0593695807405892</v>
      </c>
      <c r="J74" s="145">
        <v>52.719574421886875</v>
      </c>
      <c r="K74" s="83">
        <v>88.383838383838381</v>
      </c>
      <c r="L74" s="78">
        <v>1</v>
      </c>
      <c r="M74" s="170">
        <v>1</v>
      </c>
      <c r="N74" s="97">
        <f t="shared" si="29"/>
        <v>100</v>
      </c>
      <c r="O74" s="143"/>
    </row>
    <row r="75" spans="1:15" x14ac:dyDescent="0.2">
      <c r="A75" s="7" t="s">
        <v>73</v>
      </c>
      <c r="B75" s="78">
        <v>1</v>
      </c>
      <c r="C75" s="78">
        <v>1</v>
      </c>
      <c r="D75" s="78">
        <v>1</v>
      </c>
      <c r="E75" s="78">
        <v>1</v>
      </c>
      <c r="F75" s="78">
        <v>1</v>
      </c>
      <c r="G75" s="78">
        <v>1</v>
      </c>
      <c r="H75" s="78">
        <v>1</v>
      </c>
      <c r="I75" s="83">
        <v>8.5511145272867033</v>
      </c>
      <c r="J75" s="145">
        <v>48.890623257888279</v>
      </c>
      <c r="K75" s="83">
        <v>81.123595505617971</v>
      </c>
      <c r="L75" s="78">
        <v>1</v>
      </c>
      <c r="M75" s="170">
        <v>1</v>
      </c>
      <c r="N75" s="97">
        <f t="shared" si="29"/>
        <v>100</v>
      </c>
      <c r="O75" s="143"/>
    </row>
    <row r="76" spans="1:15" x14ac:dyDescent="0.2">
      <c r="A76" s="7" t="s">
        <v>74</v>
      </c>
      <c r="B76" s="78">
        <v>1</v>
      </c>
      <c r="C76" s="78">
        <v>1</v>
      </c>
      <c r="D76" s="78">
        <v>1</v>
      </c>
      <c r="E76" s="78">
        <v>1</v>
      </c>
      <c r="F76" s="78">
        <v>1</v>
      </c>
      <c r="G76" s="78">
        <v>1</v>
      </c>
      <c r="H76" s="78">
        <v>1</v>
      </c>
      <c r="I76" s="83">
        <v>11.560393986521515</v>
      </c>
      <c r="J76" s="145">
        <v>46.165315441244992</v>
      </c>
      <c r="K76" s="83">
        <v>98.206278026905835</v>
      </c>
      <c r="L76" s="78">
        <v>1</v>
      </c>
      <c r="M76" s="175">
        <v>1</v>
      </c>
      <c r="N76" s="97">
        <f t="shared" si="29"/>
        <v>100</v>
      </c>
      <c r="O76" s="143"/>
    </row>
    <row r="77" spans="1:15" x14ac:dyDescent="0.2">
      <c r="A77" s="9" t="s">
        <v>75</v>
      </c>
      <c r="B77" s="81">
        <f>SUM(B72:B76)</f>
        <v>5</v>
      </c>
      <c r="C77" s="81">
        <f t="shared" ref="C77:H77" si="30">SUM(C72:C76)</f>
        <v>5</v>
      </c>
      <c r="D77" s="81">
        <f t="shared" si="30"/>
        <v>5</v>
      </c>
      <c r="E77" s="81">
        <f t="shared" si="30"/>
        <v>5</v>
      </c>
      <c r="F77" s="81">
        <f t="shared" si="30"/>
        <v>5</v>
      </c>
      <c r="G77" s="81">
        <f t="shared" si="30"/>
        <v>5</v>
      </c>
      <c r="H77" s="81">
        <f t="shared" si="30"/>
        <v>5</v>
      </c>
      <c r="I77" s="82">
        <v>12.770773638968482</v>
      </c>
      <c r="J77" s="146">
        <v>43.680407348983948</v>
      </c>
      <c r="K77" s="82">
        <v>82.914516490913172</v>
      </c>
      <c r="L77" s="81">
        <f t="shared" ref="L77:M77" si="31">SUM(L72:L76)</f>
        <v>5</v>
      </c>
      <c r="M77" s="81">
        <f t="shared" si="31"/>
        <v>4</v>
      </c>
      <c r="N77" s="98">
        <f>M77*100/L77</f>
        <v>80</v>
      </c>
      <c r="O77" s="143"/>
    </row>
    <row r="78" spans="1:15" x14ac:dyDescent="0.2">
      <c r="A78" s="7" t="s">
        <v>76</v>
      </c>
      <c r="B78" s="78">
        <v>1</v>
      </c>
      <c r="C78" s="78">
        <v>1</v>
      </c>
      <c r="D78" s="78">
        <v>1</v>
      </c>
      <c r="E78" s="78">
        <v>1</v>
      </c>
      <c r="F78" s="78">
        <v>1</v>
      </c>
      <c r="G78" s="78">
        <v>1</v>
      </c>
      <c r="H78" s="78">
        <v>1</v>
      </c>
      <c r="I78" s="83">
        <v>2.4899131256588274</v>
      </c>
      <c r="J78" s="145">
        <v>49.382022471910112</v>
      </c>
      <c r="K78" s="83">
        <v>86.423357664233578</v>
      </c>
      <c r="L78" s="78">
        <v>1</v>
      </c>
      <c r="M78" s="170">
        <v>1</v>
      </c>
      <c r="N78" s="97">
        <f t="shared" ref="N78:N84" si="32">M78*100/L78</f>
        <v>100</v>
      </c>
      <c r="O78" s="143"/>
    </row>
    <row r="79" spans="1:15" x14ac:dyDescent="0.2">
      <c r="A79" s="7" t="s">
        <v>77</v>
      </c>
      <c r="B79" s="78">
        <v>1</v>
      </c>
      <c r="C79" s="78">
        <v>1</v>
      </c>
      <c r="D79" s="78">
        <v>1</v>
      </c>
      <c r="E79" s="78">
        <v>1</v>
      </c>
      <c r="F79" s="78">
        <v>1</v>
      </c>
      <c r="G79" s="78">
        <v>1</v>
      </c>
      <c r="H79" s="78">
        <v>1</v>
      </c>
      <c r="I79" s="83">
        <v>5.0498418193756338</v>
      </c>
      <c r="J79" s="145">
        <v>48.08140546181945</v>
      </c>
      <c r="K79" s="83">
        <v>97.872340425531917</v>
      </c>
      <c r="L79" s="78">
        <v>1</v>
      </c>
      <c r="M79" s="170">
        <v>1</v>
      </c>
      <c r="N79" s="97">
        <f t="shared" si="32"/>
        <v>100</v>
      </c>
      <c r="O79" s="143"/>
    </row>
    <row r="80" spans="1:15" x14ac:dyDescent="0.2">
      <c r="A80" s="7" t="s">
        <v>78</v>
      </c>
      <c r="B80" s="78">
        <v>1</v>
      </c>
      <c r="C80" s="78">
        <v>1</v>
      </c>
      <c r="D80" s="78">
        <v>1</v>
      </c>
      <c r="E80" s="78">
        <v>1</v>
      </c>
      <c r="F80" s="78">
        <v>1</v>
      </c>
      <c r="G80" s="78">
        <v>1</v>
      </c>
      <c r="H80" s="78">
        <v>1</v>
      </c>
      <c r="I80" s="83">
        <v>4.742625795257374</v>
      </c>
      <c r="J80" s="145">
        <v>54.618058818002446</v>
      </c>
      <c r="K80" s="83">
        <v>87.195121951219505</v>
      </c>
      <c r="L80" s="78">
        <v>1</v>
      </c>
      <c r="M80" s="170">
        <v>1</v>
      </c>
      <c r="N80" s="97">
        <f t="shared" si="32"/>
        <v>100</v>
      </c>
      <c r="O80" s="143"/>
    </row>
    <row r="81" spans="1:15" x14ac:dyDescent="0.2">
      <c r="A81" s="7" t="s">
        <v>79</v>
      </c>
      <c r="B81" s="78">
        <v>1</v>
      </c>
      <c r="C81" s="78">
        <v>1</v>
      </c>
      <c r="D81" s="78">
        <v>1</v>
      </c>
      <c r="E81" s="78">
        <v>1</v>
      </c>
      <c r="F81" s="78">
        <v>1</v>
      </c>
      <c r="G81" s="78">
        <v>1</v>
      </c>
      <c r="H81" s="78">
        <v>1</v>
      </c>
      <c r="I81" s="94">
        <v>20.76923076923077</v>
      </c>
      <c r="J81" s="145">
        <v>44.789664744821692</v>
      </c>
      <c r="K81" s="83">
        <v>55.683269476372928</v>
      </c>
      <c r="L81" s="78">
        <v>1</v>
      </c>
      <c r="M81" s="177">
        <v>1</v>
      </c>
      <c r="N81" s="97">
        <f t="shared" si="32"/>
        <v>100</v>
      </c>
      <c r="O81" s="143"/>
    </row>
    <row r="82" spans="1:15" x14ac:dyDescent="0.2">
      <c r="A82" s="7" t="s">
        <v>80</v>
      </c>
      <c r="B82" s="78">
        <v>1</v>
      </c>
      <c r="C82" s="78">
        <v>1</v>
      </c>
      <c r="D82" s="78">
        <v>1</v>
      </c>
      <c r="E82" s="78">
        <v>1</v>
      </c>
      <c r="F82" s="78">
        <v>1</v>
      </c>
      <c r="G82" s="78">
        <v>1</v>
      </c>
      <c r="H82" s="78">
        <v>1</v>
      </c>
      <c r="I82" s="83">
        <v>1.5990231422258403</v>
      </c>
      <c r="J82" s="145">
        <v>46.334256694367497</v>
      </c>
      <c r="K82" s="83">
        <v>94.545454545454547</v>
      </c>
      <c r="L82" s="78">
        <v>1</v>
      </c>
      <c r="M82" s="78">
        <v>0</v>
      </c>
      <c r="N82" s="97">
        <f t="shared" si="32"/>
        <v>0</v>
      </c>
      <c r="O82" s="143"/>
    </row>
    <row r="83" spans="1:15" x14ac:dyDescent="0.2">
      <c r="A83" s="7" t="s">
        <v>81</v>
      </c>
      <c r="B83" s="78">
        <v>1</v>
      </c>
      <c r="C83" s="78">
        <v>1</v>
      </c>
      <c r="D83" s="78">
        <v>1</v>
      </c>
      <c r="E83" s="78">
        <v>1</v>
      </c>
      <c r="F83" s="78">
        <v>1</v>
      </c>
      <c r="G83" s="78">
        <v>1</v>
      </c>
      <c r="H83" s="78">
        <v>1</v>
      </c>
      <c r="I83" s="83">
        <v>3.89937106918239</v>
      </c>
      <c r="J83" s="145">
        <v>46.293558606124606</v>
      </c>
      <c r="K83" s="83">
        <v>99.354838709677423</v>
      </c>
      <c r="L83" s="78">
        <v>1</v>
      </c>
      <c r="M83" s="175">
        <v>1</v>
      </c>
      <c r="N83" s="97">
        <f t="shared" si="32"/>
        <v>100</v>
      </c>
    </row>
    <row r="84" spans="1:15" x14ac:dyDescent="0.2">
      <c r="A84" s="7" t="s">
        <v>82</v>
      </c>
      <c r="B84" s="78">
        <v>1</v>
      </c>
      <c r="C84" s="78">
        <v>1</v>
      </c>
      <c r="D84" s="78">
        <v>1</v>
      </c>
      <c r="E84" s="78">
        <v>1</v>
      </c>
      <c r="F84" s="78">
        <v>1</v>
      </c>
      <c r="G84" s="78">
        <v>1</v>
      </c>
      <c r="H84" s="78">
        <v>1</v>
      </c>
      <c r="I84" s="83">
        <v>0.89201475255167684</v>
      </c>
      <c r="J84" s="145">
        <v>44.720805869916674</v>
      </c>
      <c r="K84" s="83">
        <v>26.923076923076923</v>
      </c>
      <c r="L84" s="78">
        <v>1</v>
      </c>
      <c r="M84" s="78">
        <v>0</v>
      </c>
      <c r="N84" s="97">
        <f t="shared" si="32"/>
        <v>0</v>
      </c>
    </row>
    <row r="85" spans="1:15" x14ac:dyDescent="0.2">
      <c r="A85" s="9" t="s">
        <v>83</v>
      </c>
      <c r="B85" s="81">
        <f>SUM(B78:B84)</f>
        <v>7</v>
      </c>
      <c r="C85" s="81">
        <f t="shared" ref="C85:H85" si="33">SUM(C78:C84)</f>
        <v>7</v>
      </c>
      <c r="D85" s="81">
        <f t="shared" si="33"/>
        <v>7</v>
      </c>
      <c r="E85" s="81">
        <f t="shared" si="33"/>
        <v>7</v>
      </c>
      <c r="F85" s="81">
        <f t="shared" si="33"/>
        <v>7</v>
      </c>
      <c r="G85" s="81">
        <f t="shared" si="33"/>
        <v>7</v>
      </c>
      <c r="H85" s="81">
        <f t="shared" si="33"/>
        <v>7</v>
      </c>
      <c r="I85" s="82">
        <v>3.5719368151415969</v>
      </c>
      <c r="J85" s="146">
        <v>48.104146139178141</v>
      </c>
      <c r="K85" s="82">
        <v>81.042496679946879</v>
      </c>
      <c r="L85" s="81">
        <f t="shared" ref="L85:M85" si="34">SUM(L78:L84)</f>
        <v>7</v>
      </c>
      <c r="M85" s="81">
        <f t="shared" si="34"/>
        <v>5</v>
      </c>
      <c r="N85" s="98">
        <f>M85*100/L85</f>
        <v>71.428571428571431</v>
      </c>
    </row>
    <row r="86" spans="1:15" x14ac:dyDescent="0.2">
      <c r="A86" s="7" t="s">
        <v>84</v>
      </c>
      <c r="B86" s="78">
        <v>1</v>
      </c>
      <c r="C86" s="78">
        <v>1</v>
      </c>
      <c r="D86" s="78">
        <v>1</v>
      </c>
      <c r="E86" s="78">
        <v>1</v>
      </c>
      <c r="F86" s="78">
        <v>1</v>
      </c>
      <c r="G86" s="78">
        <v>1</v>
      </c>
      <c r="H86" s="78">
        <v>1</v>
      </c>
      <c r="I86" s="83">
        <v>12.777632610399792</v>
      </c>
      <c r="J86" s="145">
        <v>45.921546092426809</v>
      </c>
      <c r="K86" s="83">
        <v>99.018404907975466</v>
      </c>
      <c r="L86" s="78">
        <v>1</v>
      </c>
      <c r="M86" s="175">
        <v>1</v>
      </c>
      <c r="N86" s="97">
        <f t="shared" ref="N86:N92" si="35">M86*100/L86</f>
        <v>100</v>
      </c>
    </row>
    <row r="87" spans="1:15" x14ac:dyDescent="0.2">
      <c r="A87" s="7" t="s">
        <v>85</v>
      </c>
      <c r="B87" s="78">
        <v>1</v>
      </c>
      <c r="C87" s="78">
        <v>1</v>
      </c>
      <c r="D87" s="78">
        <v>1</v>
      </c>
      <c r="E87" s="78">
        <v>1</v>
      </c>
      <c r="F87" s="78">
        <v>1</v>
      </c>
      <c r="G87" s="78">
        <v>1</v>
      </c>
      <c r="H87" s="78">
        <v>1</v>
      </c>
      <c r="I87" s="83">
        <v>10.727367870225013</v>
      </c>
      <c r="J87" s="145">
        <v>46.563697983221289</v>
      </c>
      <c r="K87" s="83">
        <v>98.780487804878049</v>
      </c>
      <c r="L87" s="78">
        <v>1</v>
      </c>
      <c r="M87" s="175">
        <v>1</v>
      </c>
      <c r="N87" s="97">
        <f t="shared" si="35"/>
        <v>100</v>
      </c>
    </row>
    <row r="88" spans="1:15" x14ac:dyDescent="0.2">
      <c r="A88" s="7" t="s">
        <v>86</v>
      </c>
      <c r="B88" s="78">
        <v>1</v>
      </c>
      <c r="C88" s="78">
        <v>1</v>
      </c>
      <c r="D88" s="78">
        <v>1</v>
      </c>
      <c r="E88" s="78">
        <v>1</v>
      </c>
      <c r="F88" s="78">
        <v>1</v>
      </c>
      <c r="G88" s="78">
        <v>1</v>
      </c>
      <c r="H88" s="78">
        <v>1</v>
      </c>
      <c r="I88" s="83">
        <v>15.887684378887506</v>
      </c>
      <c r="J88" s="145">
        <v>45.877646105540364</v>
      </c>
      <c r="K88" s="83">
        <v>98.210290827740494</v>
      </c>
      <c r="L88" s="78">
        <v>1</v>
      </c>
      <c r="M88" s="175">
        <v>1</v>
      </c>
      <c r="N88" s="97">
        <f t="shared" si="35"/>
        <v>100</v>
      </c>
    </row>
    <row r="89" spans="1:15" x14ac:dyDescent="0.2">
      <c r="A89" s="7" t="s">
        <v>87</v>
      </c>
      <c r="B89" s="78">
        <v>1</v>
      </c>
      <c r="C89" s="78">
        <v>1</v>
      </c>
      <c r="D89" s="78">
        <v>1</v>
      </c>
      <c r="E89" s="78">
        <v>1</v>
      </c>
      <c r="F89" s="78">
        <v>1</v>
      </c>
      <c r="G89" s="78">
        <v>1</v>
      </c>
      <c r="H89" s="78">
        <v>1</v>
      </c>
      <c r="I89" s="83">
        <v>13.461050494798275</v>
      </c>
      <c r="J89" s="145">
        <v>44.869013849491076</v>
      </c>
      <c r="K89" s="83">
        <v>93.308199811498582</v>
      </c>
      <c r="L89" s="78">
        <v>1</v>
      </c>
      <c r="M89" s="78">
        <v>0</v>
      </c>
      <c r="N89" s="97">
        <f t="shared" si="35"/>
        <v>0</v>
      </c>
    </row>
    <row r="90" spans="1:15" x14ac:dyDescent="0.2">
      <c r="A90" s="7" t="s">
        <v>88</v>
      </c>
      <c r="B90" s="78">
        <v>1</v>
      </c>
      <c r="C90" s="78">
        <v>1</v>
      </c>
      <c r="D90" s="78">
        <v>1</v>
      </c>
      <c r="E90" s="78">
        <v>1</v>
      </c>
      <c r="F90" s="78">
        <v>1</v>
      </c>
      <c r="G90" s="78">
        <v>1</v>
      </c>
      <c r="H90" s="78">
        <v>1</v>
      </c>
      <c r="I90" s="83">
        <v>7.4531925108017285</v>
      </c>
      <c r="J90" s="145">
        <v>38.804857520740654</v>
      </c>
      <c r="K90" s="83">
        <v>78.475577026301664</v>
      </c>
      <c r="L90" s="78">
        <v>1</v>
      </c>
      <c r="M90" s="78">
        <v>0</v>
      </c>
      <c r="N90" s="97">
        <f t="shared" si="35"/>
        <v>0</v>
      </c>
    </row>
    <row r="91" spans="1:15" x14ac:dyDescent="0.2">
      <c r="A91" s="7" t="s">
        <v>89</v>
      </c>
      <c r="B91" s="78">
        <v>1</v>
      </c>
      <c r="C91" s="78">
        <v>1</v>
      </c>
      <c r="D91" s="78">
        <v>1</v>
      </c>
      <c r="E91" s="78">
        <v>1</v>
      </c>
      <c r="F91" s="78">
        <v>1</v>
      </c>
      <c r="G91" s="78">
        <v>1</v>
      </c>
      <c r="H91" s="78">
        <v>1</v>
      </c>
      <c r="I91" s="83">
        <v>14.038037805868028</v>
      </c>
      <c r="J91" s="145">
        <v>54.340255385012256</v>
      </c>
      <c r="K91" s="83">
        <v>93.638992152003311</v>
      </c>
      <c r="L91" s="78">
        <v>1</v>
      </c>
      <c r="M91" s="170">
        <v>1</v>
      </c>
      <c r="N91" s="97">
        <f t="shared" si="35"/>
        <v>100</v>
      </c>
    </row>
    <row r="92" spans="1:15" x14ac:dyDescent="0.2">
      <c r="A92" s="7" t="s">
        <v>90</v>
      </c>
      <c r="B92" s="78">
        <v>1</v>
      </c>
      <c r="C92" s="78">
        <v>1</v>
      </c>
      <c r="D92" s="78">
        <v>1</v>
      </c>
      <c r="E92" s="78">
        <v>1</v>
      </c>
      <c r="F92" s="78">
        <v>1</v>
      </c>
      <c r="G92" s="78">
        <v>1</v>
      </c>
      <c r="H92" s="78">
        <v>1</v>
      </c>
      <c r="I92" s="83">
        <v>5.6325680784614542</v>
      </c>
      <c r="J92" s="145">
        <v>45.75641333013666</v>
      </c>
      <c r="K92" s="83">
        <v>93.677042801556425</v>
      </c>
      <c r="L92" s="78">
        <v>1</v>
      </c>
      <c r="M92" s="78">
        <v>0</v>
      </c>
      <c r="N92" s="97">
        <f t="shared" si="35"/>
        <v>0</v>
      </c>
    </row>
    <row r="93" spans="1:15" s="17" customFormat="1" x14ac:dyDescent="0.2">
      <c r="A93" s="9" t="s">
        <v>91</v>
      </c>
      <c r="B93" s="81">
        <f>SUM(B86:B92)</f>
        <v>7</v>
      </c>
      <c r="C93" s="81">
        <f t="shared" ref="C93:H93" si="36">SUM(C86:C92)</f>
        <v>7</v>
      </c>
      <c r="D93" s="81">
        <f t="shared" si="36"/>
        <v>7</v>
      </c>
      <c r="E93" s="81">
        <f t="shared" si="36"/>
        <v>7</v>
      </c>
      <c r="F93" s="81">
        <f t="shared" si="36"/>
        <v>7</v>
      </c>
      <c r="G93" s="81">
        <f t="shared" si="36"/>
        <v>7</v>
      </c>
      <c r="H93" s="81">
        <f t="shared" si="36"/>
        <v>7</v>
      </c>
      <c r="I93" s="82">
        <v>10.439464103383905</v>
      </c>
      <c r="J93" s="146">
        <v>45.686668662589284</v>
      </c>
      <c r="K93" s="82">
        <v>92.728709741157871</v>
      </c>
      <c r="L93" s="81">
        <f t="shared" ref="L93:M93" si="37">SUM(L86:L92)</f>
        <v>7</v>
      </c>
      <c r="M93" s="81">
        <f t="shared" si="37"/>
        <v>4</v>
      </c>
      <c r="N93" s="98">
        <f>M93*100/L93</f>
        <v>57.142857142857146</v>
      </c>
    </row>
    <row r="94" spans="1:15" s="17" customFormat="1" x14ac:dyDescent="0.2">
      <c r="A94" s="49" t="s">
        <v>92</v>
      </c>
      <c r="B94" s="88"/>
      <c r="C94" s="88"/>
      <c r="D94" s="88"/>
      <c r="E94" s="88"/>
      <c r="F94" s="88"/>
      <c r="G94" s="88"/>
      <c r="H94" s="88"/>
      <c r="I94" s="95">
        <v>16.371220020855059</v>
      </c>
      <c r="J94" s="95"/>
      <c r="K94" s="95">
        <v>22.13</v>
      </c>
      <c r="L94" s="96"/>
      <c r="M94" s="88"/>
      <c r="N94" s="99"/>
    </row>
    <row r="95" spans="1:15" s="93" customFormat="1" ht="42.75" thickBot="1" x14ac:dyDescent="0.25">
      <c r="A95" s="171" t="s">
        <v>93</v>
      </c>
      <c r="B95" s="172">
        <f>B14+B20+B26+B35+B44+B53+B58+B66+B71+B77+B85+B93</f>
        <v>76</v>
      </c>
      <c r="C95" s="172">
        <f>C14+C20+C26+C35+C44+C53+C58+C66+C71+C77+C85+C93</f>
        <v>76</v>
      </c>
      <c r="D95" s="172">
        <f t="shared" ref="D95:H95" si="38">D14+D20+D26+D35+D44+D53+D58+D66+D71+D77+D85+D93</f>
        <v>76</v>
      </c>
      <c r="E95" s="172">
        <f t="shared" si="38"/>
        <v>76</v>
      </c>
      <c r="F95" s="172">
        <f t="shared" si="38"/>
        <v>76</v>
      </c>
      <c r="G95" s="172">
        <f t="shared" si="38"/>
        <v>76</v>
      </c>
      <c r="H95" s="172">
        <f t="shared" si="38"/>
        <v>76</v>
      </c>
      <c r="I95" s="138">
        <v>90.840643079364227</v>
      </c>
      <c r="J95" s="173">
        <v>47.695285569818431</v>
      </c>
      <c r="K95" s="139">
        <v>76.37</v>
      </c>
      <c r="L95" s="172">
        <f t="shared" ref="L95:M95" si="39">L14+L20+L26+L35+L44+L53+L58+L66+L71+L77+L85+L93</f>
        <v>76</v>
      </c>
      <c r="M95" s="172">
        <f t="shared" si="39"/>
        <v>43</v>
      </c>
      <c r="N95" s="174">
        <f>M95*100/L95</f>
        <v>56.578947368421055</v>
      </c>
    </row>
    <row r="96" spans="1:15" s="17" customFormat="1" x14ac:dyDescent="0.2">
      <c r="A96" s="19"/>
      <c r="B96" s="89"/>
      <c r="C96" s="89"/>
      <c r="D96" s="89"/>
      <c r="E96" s="89"/>
      <c r="F96" s="89"/>
      <c r="G96" s="89"/>
      <c r="H96" s="89"/>
      <c r="I96" s="89"/>
      <c r="J96" s="90"/>
      <c r="K96" s="90"/>
      <c r="L96" s="89"/>
      <c r="M96" s="89"/>
      <c r="N96" s="101"/>
    </row>
    <row r="97" spans="1:14" s="17" customFormat="1" x14ac:dyDescent="0.2">
      <c r="A97" s="19"/>
      <c r="B97" s="89"/>
      <c r="C97" s="89"/>
      <c r="D97" s="89"/>
      <c r="E97" s="89"/>
      <c r="F97" s="89"/>
      <c r="G97" s="89"/>
      <c r="H97" s="89"/>
      <c r="I97" s="89"/>
      <c r="J97" s="90"/>
      <c r="K97" s="90"/>
      <c r="L97" s="89"/>
      <c r="M97" s="89"/>
      <c r="N97" s="101"/>
    </row>
    <row r="98" spans="1:14" s="17" customFormat="1" x14ac:dyDescent="0.2">
      <c r="A98" s="19"/>
      <c r="B98" s="89"/>
      <c r="C98" s="89"/>
      <c r="D98" s="89"/>
      <c r="E98" s="89"/>
      <c r="F98" s="89"/>
      <c r="G98" s="89"/>
      <c r="H98" s="89"/>
      <c r="I98" s="89"/>
      <c r="J98" s="90"/>
      <c r="K98" s="90"/>
      <c r="L98" s="89"/>
      <c r="M98" s="89"/>
      <c r="N98" s="101"/>
    </row>
    <row r="99" spans="1:14" s="17" customFormat="1" x14ac:dyDescent="0.2">
      <c r="A99" s="19"/>
      <c r="B99" s="89"/>
      <c r="C99" s="89"/>
      <c r="D99" s="89"/>
      <c r="E99" s="89"/>
      <c r="F99" s="89"/>
      <c r="G99" s="89"/>
      <c r="H99" s="89"/>
      <c r="I99" s="89"/>
      <c r="J99" s="90"/>
      <c r="K99" s="90"/>
      <c r="L99" s="89"/>
      <c r="M99" s="89"/>
      <c r="N99" s="101"/>
    </row>
    <row r="100" spans="1:14" s="17" customFormat="1" x14ac:dyDescent="0.2">
      <c r="A100" s="19"/>
      <c r="B100" s="89"/>
      <c r="C100" s="89"/>
      <c r="D100" s="89"/>
      <c r="E100" s="89"/>
      <c r="F100" s="89"/>
      <c r="G100" s="89"/>
      <c r="H100" s="89"/>
      <c r="I100" s="89"/>
      <c r="J100" s="90"/>
      <c r="K100" s="90"/>
      <c r="L100" s="89"/>
      <c r="M100" s="89"/>
      <c r="N100" s="101"/>
    </row>
    <row r="101" spans="1:14" s="17" customFormat="1" x14ac:dyDescent="0.2">
      <c r="A101" s="19"/>
      <c r="B101" s="89"/>
      <c r="C101" s="89"/>
      <c r="D101" s="89"/>
      <c r="E101" s="89"/>
      <c r="F101" s="89"/>
      <c r="G101" s="89"/>
      <c r="H101" s="89"/>
      <c r="I101" s="89"/>
      <c r="J101" s="90"/>
      <c r="K101" s="90"/>
      <c r="L101" s="89"/>
      <c r="M101" s="89"/>
      <c r="N101" s="101"/>
    </row>
    <row r="102" spans="1:14" s="17" customFormat="1" x14ac:dyDescent="0.2">
      <c r="A102" s="19"/>
      <c r="B102" s="89"/>
      <c r="C102" s="89"/>
      <c r="D102" s="89"/>
      <c r="E102" s="89"/>
      <c r="F102" s="89"/>
      <c r="G102" s="89"/>
      <c r="H102" s="89"/>
      <c r="I102" s="89"/>
      <c r="J102" s="90"/>
      <c r="K102" s="90"/>
      <c r="L102" s="89"/>
      <c r="M102" s="90"/>
      <c r="N102" s="101"/>
    </row>
    <row r="103" spans="1:14" s="17" customFormat="1" x14ac:dyDescent="0.2">
      <c r="A103" s="19"/>
      <c r="B103" s="89"/>
      <c r="C103" s="89"/>
      <c r="D103" s="89"/>
      <c r="E103" s="89"/>
      <c r="F103" s="89"/>
      <c r="G103" s="89"/>
      <c r="H103" s="89"/>
      <c r="I103" s="89"/>
      <c r="J103" s="90"/>
      <c r="K103" s="90"/>
      <c r="L103" s="89"/>
      <c r="M103" s="89"/>
      <c r="N103" s="101"/>
    </row>
    <row r="104" spans="1:14" s="17" customFormat="1" x14ac:dyDescent="0.2">
      <c r="A104" s="19"/>
      <c r="B104" s="89"/>
      <c r="C104" s="89"/>
      <c r="D104" s="89"/>
      <c r="E104" s="89"/>
      <c r="F104" s="89"/>
      <c r="G104" s="89"/>
      <c r="H104" s="89"/>
      <c r="I104" s="89"/>
      <c r="J104" s="90"/>
      <c r="K104" s="90"/>
      <c r="L104" s="89"/>
      <c r="M104" s="89"/>
      <c r="N104" s="101"/>
    </row>
    <row r="105" spans="1:14" s="17" customFormat="1" x14ac:dyDescent="0.2">
      <c r="A105" s="19"/>
      <c r="B105" s="89"/>
      <c r="C105" s="89"/>
      <c r="D105" s="89"/>
      <c r="E105" s="89"/>
      <c r="F105" s="89"/>
      <c r="G105" s="89"/>
      <c r="H105" s="89"/>
      <c r="I105" s="89"/>
      <c r="J105" s="90"/>
      <c r="K105" s="90"/>
      <c r="L105" s="89"/>
      <c r="M105" s="89"/>
      <c r="N105" s="101"/>
    </row>
    <row r="106" spans="1:14" s="17" customFormat="1" x14ac:dyDescent="0.2">
      <c r="A106" s="19"/>
      <c r="B106" s="89"/>
      <c r="C106" s="89"/>
      <c r="D106" s="89"/>
      <c r="E106" s="89"/>
      <c r="F106" s="89"/>
      <c r="G106" s="89"/>
      <c r="H106" s="89"/>
      <c r="I106" s="89"/>
      <c r="J106" s="90"/>
      <c r="K106" s="90"/>
      <c r="L106" s="89"/>
      <c r="M106" s="89"/>
      <c r="N106" s="101"/>
    </row>
    <row r="107" spans="1:14" s="17" customFormat="1" x14ac:dyDescent="0.2">
      <c r="A107" s="19"/>
      <c r="B107" s="89"/>
      <c r="C107" s="89"/>
      <c r="D107" s="89"/>
      <c r="E107" s="89"/>
      <c r="F107" s="89"/>
      <c r="G107" s="89"/>
      <c r="H107" s="89"/>
      <c r="I107" s="89"/>
      <c r="J107" s="90"/>
      <c r="K107" s="90"/>
      <c r="L107" s="89"/>
      <c r="M107" s="89"/>
      <c r="N107" s="101"/>
    </row>
    <row r="108" spans="1:14" s="17" customFormat="1" x14ac:dyDescent="0.2">
      <c r="A108" s="19"/>
      <c r="B108" s="89"/>
      <c r="C108" s="89"/>
      <c r="D108" s="89"/>
      <c r="E108" s="89"/>
      <c r="F108" s="89"/>
      <c r="G108" s="89"/>
      <c r="H108" s="89"/>
      <c r="I108" s="89"/>
      <c r="J108" s="90"/>
      <c r="K108" s="90"/>
      <c r="L108" s="89"/>
      <c r="M108" s="89"/>
      <c r="N108" s="101"/>
    </row>
    <row r="109" spans="1:14" s="17" customFormat="1" x14ac:dyDescent="0.2">
      <c r="A109" s="19"/>
      <c r="B109" s="89"/>
      <c r="C109" s="89"/>
      <c r="D109" s="89"/>
      <c r="E109" s="89"/>
      <c r="F109" s="89"/>
      <c r="G109" s="89"/>
      <c r="H109" s="89"/>
      <c r="I109" s="89"/>
      <c r="J109" s="90"/>
      <c r="K109" s="90"/>
      <c r="L109" s="89"/>
      <c r="M109" s="89"/>
      <c r="N109" s="101"/>
    </row>
    <row r="110" spans="1:14" s="17" customFormat="1" x14ac:dyDescent="0.2">
      <c r="A110" s="19"/>
      <c r="B110" s="89"/>
      <c r="C110" s="89"/>
      <c r="D110" s="89"/>
      <c r="E110" s="89"/>
      <c r="F110" s="89"/>
      <c r="G110" s="89"/>
      <c r="H110" s="89"/>
      <c r="I110" s="89"/>
      <c r="J110" s="90"/>
      <c r="K110" s="90"/>
      <c r="L110" s="89"/>
      <c r="M110" s="89"/>
      <c r="N110" s="101"/>
    </row>
    <row r="111" spans="1:14" s="17" customFormat="1" x14ac:dyDescent="0.2">
      <c r="A111" s="19"/>
      <c r="B111" s="89"/>
      <c r="C111" s="89"/>
      <c r="D111" s="89"/>
      <c r="E111" s="89"/>
      <c r="F111" s="89"/>
      <c r="G111" s="89"/>
      <c r="H111" s="89"/>
      <c r="I111" s="89"/>
      <c r="J111" s="90"/>
      <c r="K111" s="90"/>
      <c r="L111" s="89"/>
      <c r="M111" s="89"/>
      <c r="N111" s="101"/>
    </row>
    <row r="112" spans="1:14" s="17" customFormat="1" x14ac:dyDescent="0.2">
      <c r="A112" s="19"/>
      <c r="B112" s="89"/>
      <c r="C112" s="89"/>
      <c r="D112" s="89"/>
      <c r="E112" s="89"/>
      <c r="F112" s="89"/>
      <c r="G112" s="89"/>
      <c r="H112" s="89"/>
      <c r="I112" s="89"/>
      <c r="J112" s="90"/>
      <c r="K112" s="90"/>
      <c r="L112" s="89"/>
      <c r="M112" s="89"/>
      <c r="N112" s="101"/>
    </row>
    <row r="113" spans="1:14" s="17" customFormat="1" x14ac:dyDescent="0.2">
      <c r="A113" s="19"/>
      <c r="B113" s="89"/>
      <c r="C113" s="89"/>
      <c r="D113" s="89"/>
      <c r="E113" s="89"/>
      <c r="F113" s="89"/>
      <c r="G113" s="89"/>
      <c r="H113" s="89"/>
      <c r="I113" s="89"/>
      <c r="J113" s="90"/>
      <c r="K113" s="90"/>
      <c r="L113" s="89"/>
      <c r="M113" s="89"/>
      <c r="N113" s="101"/>
    </row>
    <row r="114" spans="1:14" s="17" customFormat="1" x14ac:dyDescent="0.2">
      <c r="A114" s="19"/>
      <c r="B114" s="89"/>
      <c r="C114" s="89"/>
      <c r="D114" s="89"/>
      <c r="E114" s="89"/>
      <c r="F114" s="89"/>
      <c r="G114" s="89"/>
      <c r="H114" s="89"/>
      <c r="I114" s="89"/>
      <c r="J114" s="90"/>
      <c r="K114" s="90"/>
      <c r="L114" s="89"/>
      <c r="M114" s="89"/>
      <c r="N114" s="101"/>
    </row>
    <row r="115" spans="1:14" s="17" customFormat="1" x14ac:dyDescent="0.2">
      <c r="A115" s="19"/>
      <c r="B115" s="89"/>
      <c r="C115" s="89"/>
      <c r="D115" s="89"/>
      <c r="E115" s="89"/>
      <c r="F115" s="89"/>
      <c r="G115" s="89"/>
      <c r="H115" s="89"/>
      <c r="I115" s="89"/>
      <c r="J115" s="90"/>
      <c r="K115" s="90"/>
      <c r="L115" s="89"/>
      <c r="M115" s="89"/>
      <c r="N115" s="101"/>
    </row>
    <row r="116" spans="1:14" s="17" customFormat="1" x14ac:dyDescent="0.2">
      <c r="A116" s="19"/>
      <c r="B116" s="89"/>
      <c r="C116" s="89"/>
      <c r="D116" s="89"/>
      <c r="E116" s="89"/>
      <c r="F116" s="89"/>
      <c r="G116" s="89"/>
      <c r="H116" s="89"/>
      <c r="I116" s="89"/>
      <c r="J116" s="90"/>
      <c r="K116" s="90"/>
      <c r="L116" s="89"/>
      <c r="M116" s="89"/>
      <c r="N116" s="101"/>
    </row>
    <row r="117" spans="1:14" s="17" customFormat="1" x14ac:dyDescent="0.2">
      <c r="A117" s="19"/>
      <c r="B117" s="89"/>
      <c r="C117" s="89"/>
      <c r="D117" s="89"/>
      <c r="E117" s="89"/>
      <c r="F117" s="89"/>
      <c r="G117" s="89"/>
      <c r="H117" s="89"/>
      <c r="I117" s="89"/>
      <c r="J117" s="90"/>
      <c r="K117" s="90"/>
      <c r="L117" s="89"/>
      <c r="M117" s="89"/>
      <c r="N117" s="101"/>
    </row>
    <row r="118" spans="1:14" s="17" customFormat="1" x14ac:dyDescent="0.2">
      <c r="A118" s="19"/>
      <c r="B118" s="89"/>
      <c r="C118" s="89"/>
      <c r="D118" s="89"/>
      <c r="E118" s="89"/>
      <c r="F118" s="89"/>
      <c r="G118" s="89"/>
      <c r="H118" s="89"/>
      <c r="I118" s="89"/>
      <c r="J118" s="90"/>
      <c r="K118" s="90"/>
      <c r="L118" s="89"/>
      <c r="M118" s="89"/>
      <c r="N118" s="101"/>
    </row>
    <row r="119" spans="1:14" s="17" customFormat="1" x14ac:dyDescent="0.2">
      <c r="A119" s="19"/>
      <c r="B119" s="89"/>
      <c r="C119" s="89"/>
      <c r="D119" s="89"/>
      <c r="E119" s="89"/>
      <c r="F119" s="89"/>
      <c r="G119" s="89"/>
      <c r="H119" s="89"/>
      <c r="I119" s="89"/>
      <c r="J119" s="90"/>
      <c r="K119" s="90"/>
      <c r="L119" s="89"/>
      <c r="M119" s="89"/>
      <c r="N119" s="101"/>
    </row>
    <row r="120" spans="1:14" s="17" customFormat="1" x14ac:dyDescent="0.2">
      <c r="A120" s="19"/>
      <c r="B120" s="89"/>
      <c r="C120" s="89"/>
      <c r="D120" s="89"/>
      <c r="E120" s="89"/>
      <c r="F120" s="89"/>
      <c r="G120" s="89"/>
      <c r="H120" s="89"/>
      <c r="I120" s="89"/>
      <c r="J120" s="90"/>
      <c r="K120" s="90"/>
      <c r="L120" s="89"/>
      <c r="M120" s="89"/>
      <c r="N120" s="101"/>
    </row>
    <row r="121" spans="1:14" s="17" customFormat="1" x14ac:dyDescent="0.2">
      <c r="A121" s="19"/>
      <c r="B121" s="89"/>
      <c r="C121" s="89"/>
      <c r="D121" s="89"/>
      <c r="E121" s="89"/>
      <c r="F121" s="89"/>
      <c r="G121" s="89"/>
      <c r="H121" s="89"/>
      <c r="I121" s="89"/>
      <c r="J121" s="90"/>
      <c r="K121" s="90"/>
      <c r="L121" s="89"/>
      <c r="M121" s="89"/>
      <c r="N121" s="101"/>
    </row>
    <row r="122" spans="1:14" s="17" customFormat="1" x14ac:dyDescent="0.2">
      <c r="A122" s="19"/>
      <c r="B122" s="89"/>
      <c r="C122" s="89"/>
      <c r="D122" s="89"/>
      <c r="E122" s="89"/>
      <c r="F122" s="89"/>
      <c r="G122" s="89"/>
      <c r="H122" s="89"/>
      <c r="I122" s="89"/>
      <c r="J122" s="90"/>
      <c r="K122" s="90"/>
      <c r="L122" s="89"/>
      <c r="M122" s="89"/>
      <c r="N122" s="101"/>
    </row>
    <row r="123" spans="1:14" s="17" customFormat="1" x14ac:dyDescent="0.2">
      <c r="A123" s="19"/>
      <c r="B123" s="89"/>
      <c r="C123" s="89"/>
      <c r="D123" s="89"/>
      <c r="E123" s="89"/>
      <c r="F123" s="89"/>
      <c r="G123" s="89"/>
      <c r="H123" s="89"/>
      <c r="I123" s="89"/>
      <c r="J123" s="90"/>
      <c r="K123" s="90"/>
      <c r="L123" s="89"/>
      <c r="M123" s="89"/>
      <c r="N123" s="101"/>
    </row>
    <row r="124" spans="1:14" s="17" customFormat="1" x14ac:dyDescent="0.2">
      <c r="A124" s="19"/>
      <c r="B124" s="89"/>
      <c r="C124" s="89"/>
      <c r="D124" s="89"/>
      <c r="E124" s="89"/>
      <c r="F124" s="89"/>
      <c r="G124" s="89"/>
      <c r="H124" s="89"/>
      <c r="I124" s="89"/>
      <c r="J124" s="90"/>
      <c r="K124" s="90"/>
      <c r="L124" s="89"/>
      <c r="M124" s="89"/>
      <c r="N124" s="101"/>
    </row>
    <row r="125" spans="1:14" s="17" customFormat="1" x14ac:dyDescent="0.2">
      <c r="A125" s="19"/>
      <c r="B125" s="89"/>
      <c r="C125" s="89"/>
      <c r="D125" s="89"/>
      <c r="E125" s="89"/>
      <c r="F125" s="89"/>
      <c r="G125" s="89"/>
      <c r="H125" s="89"/>
      <c r="I125" s="89"/>
      <c r="J125" s="90"/>
      <c r="K125" s="90"/>
      <c r="L125" s="89"/>
      <c r="M125" s="89"/>
      <c r="N125" s="101"/>
    </row>
    <row r="126" spans="1:14" s="17" customFormat="1" x14ac:dyDescent="0.2">
      <c r="A126" s="19"/>
      <c r="B126" s="89"/>
      <c r="C126" s="89"/>
      <c r="D126" s="89"/>
      <c r="E126" s="89"/>
      <c r="F126" s="89"/>
      <c r="G126" s="89"/>
      <c r="H126" s="89"/>
      <c r="I126" s="89"/>
      <c r="J126" s="90"/>
      <c r="K126" s="90"/>
      <c r="L126" s="89"/>
      <c r="M126" s="89"/>
      <c r="N126" s="101"/>
    </row>
    <row r="127" spans="1:14" s="17" customFormat="1" x14ac:dyDescent="0.2">
      <c r="A127" s="19"/>
      <c r="B127" s="89"/>
      <c r="C127" s="89"/>
      <c r="D127" s="89"/>
      <c r="E127" s="89"/>
      <c r="F127" s="89"/>
      <c r="G127" s="89"/>
      <c r="H127" s="89"/>
      <c r="I127" s="89"/>
      <c r="J127" s="90"/>
      <c r="K127" s="90"/>
      <c r="L127" s="89"/>
      <c r="M127" s="89"/>
      <c r="N127" s="101"/>
    </row>
    <row r="128" spans="1:14" s="17" customFormat="1" x14ac:dyDescent="0.2">
      <c r="A128" s="19"/>
      <c r="B128" s="89"/>
      <c r="C128" s="89"/>
      <c r="D128" s="89"/>
      <c r="E128" s="89"/>
      <c r="F128" s="89"/>
      <c r="G128" s="89"/>
      <c r="H128" s="89"/>
      <c r="I128" s="89"/>
      <c r="J128" s="90"/>
      <c r="K128" s="90"/>
      <c r="L128" s="89"/>
      <c r="M128" s="89"/>
      <c r="N128" s="101"/>
    </row>
    <row r="129" spans="1:14" s="17" customFormat="1" x14ac:dyDescent="0.2">
      <c r="A129" s="19"/>
      <c r="B129" s="89"/>
      <c r="C129" s="89"/>
      <c r="D129" s="89"/>
      <c r="E129" s="89"/>
      <c r="F129" s="89"/>
      <c r="G129" s="89"/>
      <c r="H129" s="89"/>
      <c r="I129" s="89"/>
      <c r="J129" s="90"/>
      <c r="K129" s="90"/>
      <c r="L129" s="89"/>
      <c r="M129" s="89"/>
      <c r="N129" s="101"/>
    </row>
    <row r="130" spans="1:14" s="17" customFormat="1" x14ac:dyDescent="0.2">
      <c r="A130" s="19"/>
      <c r="B130" s="89"/>
      <c r="C130" s="89"/>
      <c r="D130" s="89"/>
      <c r="E130" s="89"/>
      <c r="F130" s="89"/>
      <c r="G130" s="89"/>
      <c r="H130" s="89"/>
      <c r="I130" s="89"/>
      <c r="J130" s="90"/>
      <c r="K130" s="90"/>
      <c r="L130" s="89"/>
      <c r="M130" s="89"/>
      <c r="N130" s="101"/>
    </row>
    <row r="131" spans="1:14" s="17" customFormat="1" x14ac:dyDescent="0.2">
      <c r="A131" s="19"/>
      <c r="B131" s="89"/>
      <c r="C131" s="89"/>
      <c r="D131" s="89"/>
      <c r="E131" s="89"/>
      <c r="F131" s="89"/>
      <c r="G131" s="89"/>
      <c r="H131" s="89"/>
      <c r="I131" s="89"/>
      <c r="J131" s="90"/>
      <c r="K131" s="90"/>
      <c r="L131" s="89"/>
      <c r="M131" s="89"/>
      <c r="N131" s="101"/>
    </row>
    <row r="132" spans="1:14" s="17" customFormat="1" x14ac:dyDescent="0.2">
      <c r="A132" s="19"/>
      <c r="B132" s="89"/>
      <c r="C132" s="89"/>
      <c r="D132" s="89"/>
      <c r="E132" s="89"/>
      <c r="F132" s="89"/>
      <c r="G132" s="89"/>
      <c r="H132" s="89"/>
      <c r="I132" s="89"/>
      <c r="J132" s="90"/>
      <c r="K132" s="90"/>
      <c r="L132" s="89"/>
      <c r="M132" s="89"/>
      <c r="N132" s="101"/>
    </row>
    <row r="133" spans="1:14" s="17" customFormat="1" x14ac:dyDescent="0.2">
      <c r="A133" s="19"/>
      <c r="B133" s="89"/>
      <c r="C133" s="89"/>
      <c r="D133" s="89"/>
      <c r="E133" s="89"/>
      <c r="F133" s="89"/>
      <c r="G133" s="89"/>
      <c r="H133" s="89"/>
      <c r="I133" s="89"/>
      <c r="J133" s="90"/>
      <c r="K133" s="90"/>
      <c r="L133" s="89"/>
      <c r="M133" s="89"/>
      <c r="N133" s="101"/>
    </row>
    <row r="134" spans="1:14" s="17" customFormat="1" x14ac:dyDescent="0.2">
      <c r="A134" s="19"/>
      <c r="B134" s="89"/>
      <c r="C134" s="89"/>
      <c r="D134" s="89"/>
      <c r="E134" s="89"/>
      <c r="F134" s="89"/>
      <c r="G134" s="89"/>
      <c r="H134" s="89"/>
      <c r="I134" s="89"/>
      <c r="J134" s="90"/>
      <c r="K134" s="90"/>
      <c r="L134" s="89"/>
      <c r="M134" s="89"/>
      <c r="N134" s="101"/>
    </row>
    <row r="135" spans="1:14" s="17" customFormat="1" x14ac:dyDescent="0.2">
      <c r="A135" s="19"/>
      <c r="B135" s="89"/>
      <c r="C135" s="89"/>
      <c r="D135" s="89"/>
      <c r="E135" s="89"/>
      <c r="F135" s="89"/>
      <c r="G135" s="89"/>
      <c r="H135" s="89"/>
      <c r="I135" s="89"/>
      <c r="J135" s="90"/>
      <c r="K135" s="90"/>
      <c r="L135" s="89"/>
      <c r="M135" s="89"/>
      <c r="N135" s="101"/>
    </row>
    <row r="136" spans="1:14" s="17" customFormat="1" x14ac:dyDescent="0.2">
      <c r="A136" s="19"/>
      <c r="B136" s="89"/>
      <c r="C136" s="89"/>
      <c r="D136" s="89"/>
      <c r="E136" s="89"/>
      <c r="F136" s="89"/>
      <c r="G136" s="89"/>
      <c r="H136" s="89"/>
      <c r="I136" s="89"/>
      <c r="J136" s="90"/>
      <c r="K136" s="90"/>
      <c r="L136" s="89"/>
      <c r="M136" s="89"/>
      <c r="N136" s="101"/>
    </row>
    <row r="137" spans="1:14" s="17" customFormat="1" x14ac:dyDescent="0.2">
      <c r="A137" s="19"/>
      <c r="B137" s="89"/>
      <c r="C137" s="89"/>
      <c r="D137" s="89"/>
      <c r="E137" s="89"/>
      <c r="F137" s="89"/>
      <c r="G137" s="89"/>
      <c r="H137" s="89"/>
      <c r="I137" s="89"/>
      <c r="J137" s="90"/>
      <c r="K137" s="90"/>
      <c r="L137" s="89"/>
      <c r="M137" s="89"/>
      <c r="N137" s="101"/>
    </row>
    <row r="138" spans="1:14" s="17" customFormat="1" x14ac:dyDescent="0.2">
      <c r="A138" s="19"/>
      <c r="B138" s="89"/>
      <c r="C138" s="89"/>
      <c r="D138" s="89"/>
      <c r="E138" s="89"/>
      <c r="F138" s="89"/>
      <c r="G138" s="89"/>
      <c r="H138" s="89"/>
      <c r="I138" s="89"/>
      <c r="J138" s="90"/>
      <c r="K138" s="90"/>
      <c r="L138" s="89"/>
      <c r="M138" s="89"/>
      <c r="N138" s="101"/>
    </row>
    <row r="139" spans="1:14" s="17" customFormat="1" x14ac:dyDescent="0.2">
      <c r="A139" s="19"/>
      <c r="B139" s="89"/>
      <c r="C139" s="89"/>
      <c r="D139" s="89"/>
      <c r="E139" s="89"/>
      <c r="F139" s="89"/>
      <c r="G139" s="89"/>
      <c r="H139" s="89"/>
      <c r="I139" s="89"/>
      <c r="J139" s="90"/>
      <c r="K139" s="90"/>
      <c r="L139" s="89"/>
      <c r="M139" s="89"/>
      <c r="N139" s="101"/>
    </row>
    <row r="140" spans="1:14" s="17" customFormat="1" x14ac:dyDescent="0.2">
      <c r="A140" s="19"/>
      <c r="B140" s="89"/>
      <c r="C140" s="89"/>
      <c r="D140" s="89"/>
      <c r="E140" s="89"/>
      <c r="F140" s="89"/>
      <c r="G140" s="89"/>
      <c r="H140" s="89"/>
      <c r="I140" s="89"/>
      <c r="J140" s="90"/>
      <c r="K140" s="90"/>
      <c r="L140" s="89"/>
      <c r="M140" s="89"/>
      <c r="N140" s="101"/>
    </row>
    <row r="141" spans="1:14" s="17" customFormat="1" x14ac:dyDescent="0.2">
      <c r="A141" s="19"/>
      <c r="B141" s="89"/>
      <c r="C141" s="89"/>
      <c r="D141" s="89"/>
      <c r="E141" s="89"/>
      <c r="F141" s="89"/>
      <c r="G141" s="89"/>
      <c r="H141" s="89"/>
      <c r="I141" s="89"/>
      <c r="J141" s="90"/>
      <c r="K141" s="90"/>
      <c r="L141" s="89"/>
      <c r="M141" s="89"/>
      <c r="N141" s="101"/>
    </row>
    <row r="142" spans="1:14" s="17" customFormat="1" x14ac:dyDescent="0.2">
      <c r="A142" s="19"/>
      <c r="B142" s="89"/>
      <c r="C142" s="89"/>
      <c r="D142" s="89"/>
      <c r="E142" s="89"/>
      <c r="F142" s="89"/>
      <c r="G142" s="89"/>
      <c r="H142" s="89"/>
      <c r="I142" s="89"/>
      <c r="J142" s="90"/>
      <c r="K142" s="90"/>
      <c r="L142" s="89"/>
      <c r="M142" s="89"/>
      <c r="N142" s="101"/>
    </row>
    <row r="143" spans="1:14" s="17" customFormat="1" x14ac:dyDescent="0.2">
      <c r="A143" s="19"/>
      <c r="B143" s="89"/>
      <c r="C143" s="89"/>
      <c r="D143" s="89"/>
      <c r="E143" s="89"/>
      <c r="F143" s="89"/>
      <c r="G143" s="89"/>
      <c r="H143" s="89"/>
      <c r="I143" s="89"/>
      <c r="J143" s="90"/>
      <c r="K143" s="90"/>
      <c r="L143" s="89"/>
      <c r="M143" s="89"/>
      <c r="N143" s="101"/>
    </row>
    <row r="144" spans="1:14" s="17" customFormat="1" x14ac:dyDescent="0.2">
      <c r="A144" s="19"/>
      <c r="B144" s="89"/>
      <c r="C144" s="89"/>
      <c r="D144" s="89"/>
      <c r="E144" s="89"/>
      <c r="F144" s="89"/>
      <c r="G144" s="89"/>
      <c r="H144" s="89"/>
      <c r="I144" s="89"/>
      <c r="J144" s="90"/>
      <c r="K144" s="90"/>
      <c r="L144" s="89"/>
      <c r="M144" s="89"/>
      <c r="N144" s="101"/>
    </row>
    <row r="145" spans="1:14" s="17" customFormat="1" x14ac:dyDescent="0.2">
      <c r="A145" s="19"/>
      <c r="B145" s="89"/>
      <c r="C145" s="89"/>
      <c r="D145" s="89"/>
      <c r="E145" s="89"/>
      <c r="F145" s="89"/>
      <c r="G145" s="89"/>
      <c r="H145" s="89"/>
      <c r="I145" s="89"/>
      <c r="J145" s="90"/>
      <c r="K145" s="90"/>
      <c r="L145" s="89"/>
      <c r="M145" s="89"/>
      <c r="N145" s="101"/>
    </row>
    <row r="146" spans="1:14" s="17" customFormat="1" x14ac:dyDescent="0.2">
      <c r="A146" s="19"/>
      <c r="B146" s="89"/>
      <c r="C146" s="89"/>
      <c r="D146" s="89"/>
      <c r="E146" s="89"/>
      <c r="F146" s="89"/>
      <c r="G146" s="89"/>
      <c r="H146" s="89"/>
      <c r="I146" s="89"/>
      <c r="J146" s="90"/>
      <c r="K146" s="90"/>
      <c r="L146" s="89"/>
      <c r="M146" s="89"/>
      <c r="N146" s="101"/>
    </row>
    <row r="147" spans="1:14" s="17" customFormat="1" x14ac:dyDescent="0.2">
      <c r="A147" s="19"/>
      <c r="B147" s="89"/>
      <c r="C147" s="89"/>
      <c r="D147" s="89"/>
      <c r="E147" s="89"/>
      <c r="F147" s="89"/>
      <c r="G147" s="89"/>
      <c r="H147" s="89"/>
      <c r="I147" s="89"/>
      <c r="J147" s="90"/>
      <c r="K147" s="90"/>
      <c r="L147" s="89"/>
      <c r="M147" s="89"/>
      <c r="N147" s="101"/>
    </row>
    <row r="148" spans="1:14" s="17" customFormat="1" x14ac:dyDescent="0.2">
      <c r="A148" s="19"/>
      <c r="B148" s="89"/>
      <c r="C148" s="89"/>
      <c r="D148" s="89"/>
      <c r="E148" s="89"/>
      <c r="F148" s="89"/>
      <c r="G148" s="89"/>
      <c r="H148" s="89"/>
      <c r="I148" s="89"/>
      <c r="J148" s="90"/>
      <c r="K148" s="90"/>
      <c r="L148" s="89"/>
      <c r="M148" s="89"/>
      <c r="N148" s="101"/>
    </row>
    <row r="149" spans="1:14" s="17" customFormat="1" x14ac:dyDescent="0.2">
      <c r="A149" s="19"/>
      <c r="B149" s="89"/>
      <c r="C149" s="89"/>
      <c r="D149" s="89"/>
      <c r="E149" s="89"/>
      <c r="F149" s="89"/>
      <c r="G149" s="89"/>
      <c r="H149" s="89"/>
      <c r="I149" s="89"/>
      <c r="J149" s="90"/>
      <c r="K149" s="90"/>
      <c r="L149" s="89"/>
      <c r="M149" s="89"/>
      <c r="N149" s="101"/>
    </row>
    <row r="150" spans="1:14" s="17" customFormat="1" x14ac:dyDescent="0.2">
      <c r="A150" s="19"/>
      <c r="B150" s="89"/>
      <c r="C150" s="89"/>
      <c r="D150" s="89"/>
      <c r="E150" s="89"/>
      <c r="F150" s="89"/>
      <c r="G150" s="89"/>
      <c r="H150" s="89"/>
      <c r="I150" s="89"/>
      <c r="J150" s="90"/>
      <c r="K150" s="90"/>
      <c r="L150" s="89"/>
      <c r="M150" s="89"/>
      <c r="N150" s="101"/>
    </row>
    <row r="151" spans="1:14" s="17" customFormat="1" x14ac:dyDescent="0.2">
      <c r="A151" s="19"/>
      <c r="B151" s="89"/>
      <c r="C151" s="89"/>
      <c r="D151" s="89"/>
      <c r="E151" s="89"/>
      <c r="F151" s="89"/>
      <c r="G151" s="89"/>
      <c r="H151" s="89"/>
      <c r="I151" s="89"/>
      <c r="J151" s="90"/>
      <c r="K151" s="90"/>
      <c r="L151" s="89"/>
      <c r="M151" s="89"/>
      <c r="N151" s="101"/>
    </row>
    <row r="152" spans="1:14" s="17" customFormat="1" x14ac:dyDescent="0.2">
      <c r="A152" s="19"/>
      <c r="B152" s="89"/>
      <c r="C152" s="89"/>
      <c r="D152" s="89"/>
      <c r="E152" s="89"/>
      <c r="F152" s="89"/>
      <c r="G152" s="89"/>
      <c r="H152" s="89"/>
      <c r="I152" s="89"/>
      <c r="J152" s="90"/>
      <c r="K152" s="90"/>
      <c r="L152" s="89"/>
      <c r="M152" s="89"/>
      <c r="N152" s="101"/>
    </row>
    <row r="153" spans="1:14" s="17" customFormat="1" x14ac:dyDescent="0.2">
      <c r="A153" s="19"/>
      <c r="B153" s="89"/>
      <c r="C153" s="89"/>
      <c r="D153" s="89"/>
      <c r="E153" s="89"/>
      <c r="F153" s="89"/>
      <c r="G153" s="89"/>
      <c r="H153" s="89"/>
      <c r="I153" s="89"/>
      <c r="J153" s="90"/>
      <c r="K153" s="90"/>
      <c r="L153" s="89"/>
      <c r="M153" s="89"/>
      <c r="N153" s="101"/>
    </row>
    <row r="154" spans="1:14" s="17" customFormat="1" x14ac:dyDescent="0.2">
      <c r="A154" s="19"/>
      <c r="B154" s="89"/>
      <c r="C154" s="89"/>
      <c r="D154" s="89"/>
      <c r="E154" s="89"/>
      <c r="F154" s="89"/>
      <c r="G154" s="89"/>
      <c r="H154" s="89"/>
      <c r="I154" s="89"/>
      <c r="J154" s="90"/>
      <c r="K154" s="90"/>
      <c r="L154" s="89"/>
      <c r="M154" s="89"/>
      <c r="N154" s="101"/>
    </row>
    <row r="155" spans="1:14" s="17" customFormat="1" x14ac:dyDescent="0.2">
      <c r="A155" s="19"/>
      <c r="B155" s="89"/>
      <c r="C155" s="89"/>
      <c r="D155" s="89"/>
      <c r="E155" s="89"/>
      <c r="F155" s="89"/>
      <c r="G155" s="89"/>
      <c r="H155" s="89"/>
      <c r="I155" s="89"/>
      <c r="J155" s="90"/>
      <c r="K155" s="90"/>
      <c r="L155" s="89"/>
      <c r="M155" s="89"/>
      <c r="N155" s="101"/>
    </row>
    <row r="156" spans="1:14" s="17" customFormat="1" x14ac:dyDescent="0.2">
      <c r="A156" s="19"/>
      <c r="B156" s="89"/>
      <c r="C156" s="89"/>
      <c r="D156" s="89"/>
      <c r="E156" s="89"/>
      <c r="F156" s="89"/>
      <c r="G156" s="89"/>
      <c r="H156" s="89"/>
      <c r="I156" s="89"/>
      <c r="J156" s="90"/>
      <c r="K156" s="90"/>
      <c r="L156" s="89"/>
      <c r="M156" s="89"/>
      <c r="N156" s="101"/>
    </row>
    <row r="157" spans="1:14" s="17" customFormat="1" x14ac:dyDescent="0.2">
      <c r="A157" s="19"/>
      <c r="B157" s="89"/>
      <c r="C157" s="89"/>
      <c r="D157" s="89"/>
      <c r="E157" s="89"/>
      <c r="F157" s="89"/>
      <c r="G157" s="89"/>
      <c r="H157" s="89"/>
      <c r="I157" s="89"/>
      <c r="J157" s="90"/>
      <c r="K157" s="90"/>
      <c r="L157" s="89"/>
      <c r="M157" s="89"/>
      <c r="N157" s="101"/>
    </row>
    <row r="158" spans="1:14" s="17" customFormat="1" x14ac:dyDescent="0.2">
      <c r="A158" s="19"/>
      <c r="B158" s="89"/>
      <c r="C158" s="89"/>
      <c r="D158" s="89"/>
      <c r="E158" s="89"/>
      <c r="F158" s="89"/>
      <c r="G158" s="89"/>
      <c r="H158" s="89"/>
      <c r="I158" s="89"/>
      <c r="J158" s="90"/>
      <c r="K158" s="90"/>
      <c r="L158" s="89"/>
      <c r="M158" s="89"/>
      <c r="N158" s="101"/>
    </row>
    <row r="159" spans="1:14" s="17" customFormat="1" x14ac:dyDescent="0.2">
      <c r="A159" s="19"/>
      <c r="B159" s="89"/>
      <c r="C159" s="89"/>
      <c r="D159" s="89"/>
      <c r="E159" s="89"/>
      <c r="F159" s="89"/>
      <c r="G159" s="89"/>
      <c r="H159" s="89"/>
      <c r="I159" s="89"/>
      <c r="J159" s="90"/>
      <c r="K159" s="90"/>
      <c r="L159" s="89"/>
      <c r="M159" s="89"/>
      <c r="N159" s="101"/>
    </row>
    <row r="160" spans="1:14" s="17" customFormat="1" x14ac:dyDescent="0.2">
      <c r="A160" s="19"/>
      <c r="B160" s="89"/>
      <c r="C160" s="89"/>
      <c r="D160" s="89"/>
      <c r="E160" s="89"/>
      <c r="F160" s="89"/>
      <c r="G160" s="89"/>
      <c r="H160" s="89"/>
      <c r="I160" s="89"/>
      <c r="J160" s="90"/>
      <c r="K160" s="90"/>
      <c r="L160" s="89"/>
      <c r="M160" s="89"/>
      <c r="N160" s="101"/>
    </row>
    <row r="161" spans="1:14" s="17" customFormat="1" x14ac:dyDescent="0.2">
      <c r="A161" s="19"/>
      <c r="B161" s="89"/>
      <c r="C161" s="89"/>
      <c r="D161" s="89"/>
      <c r="E161" s="89"/>
      <c r="F161" s="89"/>
      <c r="G161" s="89"/>
      <c r="H161" s="89"/>
      <c r="I161" s="89"/>
      <c r="J161" s="90"/>
      <c r="K161" s="90"/>
      <c r="L161" s="89"/>
      <c r="M161" s="89"/>
      <c r="N161" s="101"/>
    </row>
    <row r="162" spans="1:14" s="17" customFormat="1" x14ac:dyDescent="0.2">
      <c r="A162" s="19"/>
      <c r="B162" s="89"/>
      <c r="C162" s="89"/>
      <c r="D162" s="89"/>
      <c r="E162" s="89"/>
      <c r="F162" s="89"/>
      <c r="G162" s="89"/>
      <c r="H162" s="89"/>
      <c r="I162" s="89"/>
      <c r="J162" s="90"/>
      <c r="K162" s="90"/>
      <c r="L162" s="89"/>
      <c r="M162" s="89"/>
      <c r="N162" s="101"/>
    </row>
    <row r="163" spans="1:14" s="17" customFormat="1" x14ac:dyDescent="0.2">
      <c r="A163" s="19"/>
      <c r="B163" s="89"/>
      <c r="C163" s="89"/>
      <c r="D163" s="89"/>
      <c r="E163" s="89"/>
      <c r="F163" s="89"/>
      <c r="G163" s="89"/>
      <c r="H163" s="89"/>
      <c r="I163" s="89"/>
      <c r="J163" s="90"/>
      <c r="K163" s="90"/>
      <c r="L163" s="89"/>
      <c r="M163" s="89"/>
      <c r="N163" s="101"/>
    </row>
    <row r="164" spans="1:14" s="17" customFormat="1" x14ac:dyDescent="0.2">
      <c r="A164" s="19"/>
      <c r="B164" s="89"/>
      <c r="C164" s="89"/>
      <c r="D164" s="89"/>
      <c r="E164" s="89"/>
      <c r="F164" s="89"/>
      <c r="G164" s="89"/>
      <c r="H164" s="89"/>
      <c r="I164" s="89"/>
      <c r="J164" s="90"/>
      <c r="K164" s="90"/>
      <c r="L164" s="89"/>
      <c r="M164" s="89"/>
      <c r="N164" s="101"/>
    </row>
    <row r="165" spans="1:14" s="17" customFormat="1" x14ac:dyDescent="0.2">
      <c r="A165" s="19"/>
      <c r="B165" s="89"/>
      <c r="C165" s="89"/>
      <c r="D165" s="89"/>
      <c r="E165" s="89"/>
      <c r="F165" s="89"/>
      <c r="G165" s="89"/>
      <c r="H165" s="89"/>
      <c r="I165" s="89"/>
      <c r="J165" s="90"/>
      <c r="K165" s="90"/>
      <c r="L165" s="89"/>
      <c r="M165" s="89"/>
      <c r="N165" s="101"/>
    </row>
    <row r="166" spans="1:14" s="17" customFormat="1" x14ac:dyDescent="0.2">
      <c r="A166" s="19"/>
      <c r="B166" s="89"/>
      <c r="C166" s="89"/>
      <c r="D166" s="89"/>
      <c r="E166" s="89"/>
      <c r="F166" s="89"/>
      <c r="G166" s="89"/>
      <c r="H166" s="89"/>
      <c r="I166" s="89"/>
      <c r="J166" s="90"/>
      <c r="K166" s="90"/>
      <c r="L166" s="89"/>
      <c r="M166" s="89"/>
      <c r="N166" s="101"/>
    </row>
    <row r="167" spans="1:14" s="17" customFormat="1" x14ac:dyDescent="0.2">
      <c r="A167" s="19"/>
      <c r="B167" s="89"/>
      <c r="C167" s="89"/>
      <c r="D167" s="89"/>
      <c r="E167" s="89"/>
      <c r="F167" s="89"/>
      <c r="G167" s="89"/>
      <c r="H167" s="89"/>
      <c r="I167" s="89"/>
      <c r="J167" s="90"/>
      <c r="K167" s="90"/>
      <c r="L167" s="89"/>
      <c r="M167" s="89"/>
      <c r="N167" s="101"/>
    </row>
    <row r="168" spans="1:14" s="17" customFormat="1" x14ac:dyDescent="0.2">
      <c r="A168" s="19"/>
      <c r="B168" s="89"/>
      <c r="C168" s="89"/>
      <c r="D168" s="89"/>
      <c r="E168" s="89"/>
      <c r="F168" s="89"/>
      <c r="G168" s="89"/>
      <c r="H168" s="89"/>
      <c r="I168" s="89"/>
      <c r="J168" s="90"/>
      <c r="K168" s="90"/>
      <c r="L168" s="89"/>
      <c r="M168" s="89"/>
      <c r="N168" s="101"/>
    </row>
    <row r="169" spans="1:14" s="17" customFormat="1" x14ac:dyDescent="0.2">
      <c r="A169" s="19"/>
      <c r="B169" s="89"/>
      <c r="C169" s="89"/>
      <c r="D169" s="89"/>
      <c r="E169" s="89"/>
      <c r="F169" s="89"/>
      <c r="G169" s="89"/>
      <c r="H169" s="89"/>
      <c r="I169" s="89"/>
      <c r="J169" s="90"/>
      <c r="K169" s="90"/>
      <c r="L169" s="89"/>
      <c r="M169" s="89"/>
      <c r="N169" s="101"/>
    </row>
    <row r="170" spans="1:14" s="17" customFormat="1" x14ac:dyDescent="0.2">
      <c r="A170" s="19"/>
      <c r="B170" s="89"/>
      <c r="C170" s="89"/>
      <c r="D170" s="89"/>
      <c r="E170" s="89"/>
      <c r="F170" s="89"/>
      <c r="G170" s="89"/>
      <c r="H170" s="89"/>
      <c r="I170" s="89"/>
      <c r="J170" s="90"/>
      <c r="K170" s="90"/>
      <c r="L170" s="89"/>
      <c r="M170" s="89"/>
      <c r="N170" s="101"/>
    </row>
    <row r="171" spans="1:14" s="17" customFormat="1" x14ac:dyDescent="0.2">
      <c r="A171" s="19"/>
      <c r="B171" s="89"/>
      <c r="C171" s="89"/>
      <c r="D171" s="89"/>
      <c r="E171" s="89"/>
      <c r="F171" s="89"/>
      <c r="G171" s="89"/>
      <c r="H171" s="89"/>
      <c r="I171" s="89"/>
      <c r="J171" s="90"/>
      <c r="K171" s="90"/>
      <c r="L171" s="89"/>
      <c r="M171" s="89"/>
      <c r="N171" s="101"/>
    </row>
    <row r="172" spans="1:14" s="17" customFormat="1" x14ac:dyDescent="0.2">
      <c r="A172" s="19"/>
      <c r="B172" s="89"/>
      <c r="C172" s="89"/>
      <c r="D172" s="89"/>
      <c r="E172" s="89"/>
      <c r="F172" s="89"/>
      <c r="G172" s="89"/>
      <c r="H172" s="89"/>
      <c r="I172" s="89"/>
      <c r="J172" s="90"/>
      <c r="K172" s="90"/>
      <c r="L172" s="89"/>
      <c r="M172" s="89"/>
      <c r="N172" s="101"/>
    </row>
    <row r="173" spans="1:14" s="17" customFormat="1" x14ac:dyDescent="0.2">
      <c r="A173" s="19"/>
      <c r="B173" s="89"/>
      <c r="C173" s="89"/>
      <c r="D173" s="89"/>
      <c r="E173" s="89"/>
      <c r="F173" s="89"/>
      <c r="G173" s="89"/>
      <c r="H173" s="89"/>
      <c r="I173" s="89"/>
      <c r="J173" s="90"/>
      <c r="K173" s="90"/>
      <c r="L173" s="89"/>
      <c r="M173" s="89"/>
      <c r="N173" s="101"/>
    </row>
    <row r="174" spans="1:14" s="17" customFormat="1" x14ac:dyDescent="0.2">
      <c r="A174" s="19"/>
      <c r="B174" s="89"/>
      <c r="C174" s="89"/>
      <c r="D174" s="89"/>
      <c r="E174" s="89"/>
      <c r="F174" s="89"/>
      <c r="G174" s="89"/>
      <c r="H174" s="89"/>
      <c r="I174" s="89"/>
      <c r="J174" s="90"/>
      <c r="K174" s="90"/>
      <c r="L174" s="89"/>
      <c r="M174" s="89"/>
      <c r="N174" s="101"/>
    </row>
    <row r="175" spans="1:14" s="17" customFormat="1" x14ac:dyDescent="0.2">
      <c r="A175" s="19"/>
      <c r="B175" s="89"/>
      <c r="C175" s="89"/>
      <c r="D175" s="89"/>
      <c r="E175" s="89"/>
      <c r="F175" s="89"/>
      <c r="G175" s="89"/>
      <c r="H175" s="89"/>
      <c r="I175" s="89"/>
      <c r="J175" s="90"/>
      <c r="K175" s="90"/>
      <c r="L175" s="89"/>
      <c r="M175" s="89"/>
      <c r="N175" s="101"/>
    </row>
    <row r="176" spans="1:14" s="17" customFormat="1" x14ac:dyDescent="0.2">
      <c r="A176" s="19"/>
      <c r="B176" s="89"/>
      <c r="C176" s="89"/>
      <c r="D176" s="89"/>
      <c r="E176" s="89"/>
      <c r="F176" s="89"/>
      <c r="G176" s="89"/>
      <c r="H176" s="89"/>
      <c r="I176" s="89"/>
      <c r="J176" s="90"/>
      <c r="K176" s="90"/>
      <c r="L176" s="89"/>
      <c r="M176" s="89"/>
      <c r="N176" s="101"/>
    </row>
    <row r="177" spans="1:14" s="17" customFormat="1" x14ac:dyDescent="0.2">
      <c r="A177" s="19"/>
      <c r="B177" s="89"/>
      <c r="C177" s="89"/>
      <c r="D177" s="89"/>
      <c r="E177" s="89"/>
      <c r="F177" s="89"/>
      <c r="G177" s="89"/>
      <c r="H177" s="89"/>
      <c r="I177" s="89"/>
      <c r="J177" s="90"/>
      <c r="K177" s="90"/>
      <c r="L177" s="89"/>
      <c r="M177" s="89"/>
      <c r="N177" s="101"/>
    </row>
    <row r="178" spans="1:14" s="17" customFormat="1" x14ac:dyDescent="0.2">
      <c r="A178" s="19"/>
      <c r="B178" s="89"/>
      <c r="C178" s="89"/>
      <c r="D178" s="89"/>
      <c r="E178" s="89"/>
      <c r="F178" s="89"/>
      <c r="G178" s="89"/>
      <c r="H178" s="89"/>
      <c r="I178" s="89"/>
      <c r="J178" s="90"/>
      <c r="K178" s="90"/>
      <c r="L178" s="89"/>
      <c r="M178" s="89"/>
      <c r="N178" s="101"/>
    </row>
    <row r="179" spans="1:14" s="17" customFormat="1" x14ac:dyDescent="0.2">
      <c r="A179" s="19"/>
      <c r="B179" s="89"/>
      <c r="C179" s="89"/>
      <c r="D179" s="89"/>
      <c r="E179" s="89"/>
      <c r="F179" s="89"/>
      <c r="G179" s="89"/>
      <c r="H179" s="89"/>
      <c r="I179" s="89"/>
      <c r="J179" s="90"/>
      <c r="K179" s="90"/>
      <c r="L179" s="89"/>
      <c r="M179" s="89"/>
      <c r="N179" s="101"/>
    </row>
    <row r="180" spans="1:14" s="17" customFormat="1" x14ac:dyDescent="0.2">
      <c r="A180" s="19"/>
      <c r="B180" s="89"/>
      <c r="C180" s="89"/>
      <c r="D180" s="89"/>
      <c r="E180" s="89"/>
      <c r="F180" s="89"/>
      <c r="G180" s="89"/>
      <c r="H180" s="89"/>
      <c r="I180" s="89"/>
      <c r="J180" s="90"/>
      <c r="K180" s="90"/>
      <c r="L180" s="89"/>
      <c r="M180" s="89"/>
      <c r="N180" s="101"/>
    </row>
    <row r="181" spans="1:14" s="17" customFormat="1" x14ac:dyDescent="0.2">
      <c r="A181" s="19"/>
      <c r="B181" s="89"/>
      <c r="C181" s="89"/>
      <c r="D181" s="89"/>
      <c r="E181" s="89"/>
      <c r="F181" s="89"/>
      <c r="G181" s="89"/>
      <c r="H181" s="89"/>
      <c r="I181" s="89"/>
      <c r="J181" s="90"/>
      <c r="K181" s="90"/>
      <c r="L181" s="89"/>
      <c r="M181" s="89"/>
      <c r="N181" s="101"/>
    </row>
    <row r="182" spans="1:14" s="17" customFormat="1" x14ac:dyDescent="0.2">
      <c r="A182" s="19"/>
      <c r="B182" s="89"/>
      <c r="C182" s="89"/>
      <c r="D182" s="89"/>
      <c r="E182" s="89"/>
      <c r="F182" s="89"/>
      <c r="G182" s="89"/>
      <c r="H182" s="89"/>
      <c r="I182" s="89"/>
      <c r="J182" s="90"/>
      <c r="K182" s="90"/>
      <c r="L182" s="89"/>
      <c r="M182" s="89"/>
      <c r="N182" s="101"/>
    </row>
    <row r="183" spans="1:14" s="17" customFormat="1" x14ac:dyDescent="0.2">
      <c r="A183" s="19"/>
      <c r="B183" s="89"/>
      <c r="C183" s="89"/>
      <c r="D183" s="89"/>
      <c r="E183" s="89"/>
      <c r="F183" s="89"/>
      <c r="G183" s="89"/>
      <c r="H183" s="89"/>
      <c r="I183" s="89"/>
      <c r="J183" s="90"/>
      <c r="K183" s="90"/>
      <c r="L183" s="89"/>
      <c r="M183" s="89"/>
      <c r="N183" s="101"/>
    </row>
    <row r="184" spans="1:14" s="17" customFormat="1" x14ac:dyDescent="0.2">
      <c r="A184" s="19"/>
      <c r="B184" s="89"/>
      <c r="C184" s="89"/>
      <c r="D184" s="89"/>
      <c r="E184" s="89"/>
      <c r="F184" s="89"/>
      <c r="G184" s="89"/>
      <c r="H184" s="89"/>
      <c r="I184" s="89"/>
      <c r="J184" s="90"/>
      <c r="K184" s="90"/>
      <c r="L184" s="89"/>
      <c r="M184" s="89"/>
      <c r="N184" s="101"/>
    </row>
    <row r="185" spans="1:14" s="17" customFormat="1" x14ac:dyDescent="0.2">
      <c r="A185" s="19"/>
      <c r="B185" s="89"/>
      <c r="C185" s="89"/>
      <c r="D185" s="89"/>
      <c r="E185" s="89"/>
      <c r="F185" s="89"/>
      <c r="G185" s="89"/>
      <c r="H185" s="89"/>
      <c r="I185" s="89"/>
      <c r="J185" s="90"/>
      <c r="K185" s="90"/>
      <c r="L185" s="89"/>
      <c r="M185" s="89"/>
      <c r="N185" s="101"/>
    </row>
    <row r="186" spans="1:14" s="17" customFormat="1" x14ac:dyDescent="0.2">
      <c r="A186" s="19"/>
      <c r="B186" s="89"/>
      <c r="C186" s="89"/>
      <c r="D186" s="89"/>
      <c r="E186" s="89"/>
      <c r="F186" s="89"/>
      <c r="G186" s="89"/>
      <c r="H186" s="89"/>
      <c r="I186" s="89"/>
      <c r="J186" s="90"/>
      <c r="K186" s="90"/>
      <c r="L186" s="89"/>
      <c r="M186" s="89"/>
      <c r="N186" s="101"/>
    </row>
    <row r="187" spans="1:14" s="17" customFormat="1" x14ac:dyDescent="0.2">
      <c r="A187" s="19"/>
      <c r="B187" s="89"/>
      <c r="C187" s="89"/>
      <c r="D187" s="89"/>
      <c r="E187" s="89"/>
      <c r="F187" s="89"/>
      <c r="G187" s="89"/>
      <c r="H187" s="89"/>
      <c r="I187" s="89"/>
      <c r="J187" s="90"/>
      <c r="K187" s="90"/>
      <c r="L187" s="89"/>
      <c r="M187" s="89"/>
      <c r="N187" s="101"/>
    </row>
    <row r="188" spans="1:14" s="17" customFormat="1" x14ac:dyDescent="0.2">
      <c r="A188" s="19"/>
      <c r="B188" s="89"/>
      <c r="C188" s="89"/>
      <c r="D188" s="89"/>
      <c r="E188" s="89"/>
      <c r="F188" s="89"/>
      <c r="G188" s="89"/>
      <c r="H188" s="89"/>
      <c r="I188" s="89"/>
      <c r="J188" s="90"/>
      <c r="K188" s="90"/>
      <c r="L188" s="89"/>
      <c r="M188" s="89"/>
      <c r="N188" s="101"/>
    </row>
    <row r="189" spans="1:14" s="17" customFormat="1" x14ac:dyDescent="0.2">
      <c r="A189" s="19"/>
      <c r="B189" s="89"/>
      <c r="C189" s="89"/>
      <c r="D189" s="89"/>
      <c r="E189" s="89"/>
      <c r="F189" s="89"/>
      <c r="G189" s="89"/>
      <c r="H189" s="89"/>
      <c r="I189" s="89"/>
      <c r="J189" s="90"/>
      <c r="K189" s="90"/>
      <c r="L189" s="89"/>
      <c r="M189" s="89"/>
      <c r="N189" s="101"/>
    </row>
    <row r="190" spans="1:14" s="17" customFormat="1" x14ac:dyDescent="0.2">
      <c r="A190" s="19"/>
      <c r="B190" s="89"/>
      <c r="C190" s="89"/>
      <c r="D190" s="89"/>
      <c r="E190" s="89"/>
      <c r="F190" s="89"/>
      <c r="G190" s="89"/>
      <c r="H190" s="89"/>
      <c r="I190" s="89"/>
      <c r="J190" s="90"/>
      <c r="K190" s="90"/>
      <c r="L190" s="89"/>
      <c r="M190" s="89"/>
      <c r="N190" s="101"/>
    </row>
    <row r="191" spans="1:14" s="17" customFormat="1" x14ac:dyDescent="0.2">
      <c r="A191" s="19"/>
      <c r="B191" s="89"/>
      <c r="C191" s="89"/>
      <c r="D191" s="89"/>
      <c r="E191" s="89"/>
      <c r="F191" s="89"/>
      <c r="G191" s="89"/>
      <c r="H191" s="89"/>
      <c r="I191" s="89"/>
      <c r="J191" s="90"/>
      <c r="K191" s="90"/>
      <c r="L191" s="89"/>
      <c r="M191" s="89"/>
      <c r="N191" s="101"/>
    </row>
    <row r="192" spans="1:14" s="17" customFormat="1" x14ac:dyDescent="0.2">
      <c r="A192" s="19"/>
      <c r="B192" s="89"/>
      <c r="C192" s="89"/>
      <c r="D192" s="89"/>
      <c r="E192" s="89"/>
      <c r="F192" s="89"/>
      <c r="G192" s="89"/>
      <c r="H192" s="89"/>
      <c r="I192" s="89"/>
      <c r="J192" s="90"/>
      <c r="K192" s="90"/>
      <c r="L192" s="89"/>
      <c r="M192" s="89"/>
      <c r="N192" s="101"/>
    </row>
    <row r="193" spans="1:14" s="17" customFormat="1" x14ac:dyDescent="0.2">
      <c r="A193" s="19"/>
      <c r="B193" s="89"/>
      <c r="C193" s="89"/>
      <c r="D193" s="89"/>
      <c r="E193" s="89"/>
      <c r="F193" s="89"/>
      <c r="G193" s="89"/>
      <c r="H193" s="89"/>
      <c r="I193" s="89"/>
      <c r="J193" s="90"/>
      <c r="K193" s="90"/>
      <c r="L193" s="89"/>
      <c r="M193" s="89"/>
      <c r="N193" s="101"/>
    </row>
    <row r="194" spans="1:14" s="17" customFormat="1" x14ac:dyDescent="0.2">
      <c r="A194" s="19"/>
      <c r="B194" s="89"/>
      <c r="C194" s="89"/>
      <c r="D194" s="89"/>
      <c r="E194" s="89"/>
      <c r="F194" s="89"/>
      <c r="G194" s="89"/>
      <c r="H194" s="89"/>
      <c r="I194" s="89"/>
      <c r="J194" s="90"/>
      <c r="K194" s="90"/>
      <c r="L194" s="89"/>
      <c r="M194" s="89"/>
      <c r="N194" s="101"/>
    </row>
    <row r="195" spans="1:14" s="17" customFormat="1" x14ac:dyDescent="0.2">
      <c r="A195" s="19"/>
      <c r="B195" s="89"/>
      <c r="C195" s="89"/>
      <c r="D195" s="89"/>
      <c r="E195" s="89"/>
      <c r="F195" s="89"/>
      <c r="G195" s="89"/>
      <c r="H195" s="89"/>
      <c r="I195" s="89"/>
      <c r="J195" s="90"/>
      <c r="K195" s="90"/>
      <c r="L195" s="89"/>
      <c r="M195" s="89"/>
      <c r="N195" s="101"/>
    </row>
    <row r="196" spans="1:14" s="17" customFormat="1" x14ac:dyDescent="0.2">
      <c r="A196" s="19"/>
      <c r="B196" s="89"/>
      <c r="C196" s="89"/>
      <c r="D196" s="89"/>
      <c r="E196" s="89"/>
      <c r="F196" s="89"/>
      <c r="G196" s="89"/>
      <c r="H196" s="89"/>
      <c r="I196" s="89"/>
      <c r="J196" s="90"/>
      <c r="K196" s="90"/>
      <c r="L196" s="89"/>
      <c r="M196" s="89"/>
      <c r="N196" s="101"/>
    </row>
    <row r="197" spans="1:14" s="17" customFormat="1" x14ac:dyDescent="0.2">
      <c r="A197" s="19"/>
      <c r="B197" s="89"/>
      <c r="C197" s="89"/>
      <c r="D197" s="89"/>
      <c r="E197" s="89"/>
      <c r="F197" s="89"/>
      <c r="G197" s="89"/>
      <c r="H197" s="89"/>
      <c r="I197" s="89"/>
      <c r="J197" s="90"/>
      <c r="K197" s="90"/>
      <c r="L197" s="89"/>
      <c r="M197" s="89"/>
      <c r="N197" s="101"/>
    </row>
    <row r="198" spans="1:14" s="17" customFormat="1" x14ac:dyDescent="0.2">
      <c r="A198" s="19"/>
      <c r="B198" s="89"/>
      <c r="C198" s="89"/>
      <c r="D198" s="89"/>
      <c r="E198" s="89"/>
      <c r="F198" s="89"/>
      <c r="G198" s="89"/>
      <c r="H198" s="89"/>
      <c r="I198" s="89"/>
      <c r="J198" s="90"/>
      <c r="K198" s="90"/>
      <c r="L198" s="89"/>
      <c r="M198" s="89"/>
      <c r="N198" s="101"/>
    </row>
    <row r="199" spans="1:14" s="17" customFormat="1" x14ac:dyDescent="0.2">
      <c r="A199" s="19"/>
      <c r="B199" s="89"/>
      <c r="C199" s="89"/>
      <c r="D199" s="89"/>
      <c r="E199" s="89"/>
      <c r="F199" s="89"/>
      <c r="G199" s="89"/>
      <c r="H199" s="89"/>
      <c r="I199" s="89"/>
      <c r="J199" s="90"/>
      <c r="K199" s="90"/>
      <c r="L199" s="89"/>
      <c r="M199" s="89"/>
      <c r="N199" s="101"/>
    </row>
    <row r="200" spans="1:14" s="17" customFormat="1" x14ac:dyDescent="0.2">
      <c r="A200" s="19"/>
      <c r="B200" s="89"/>
      <c r="C200" s="89"/>
      <c r="D200" s="89"/>
      <c r="E200" s="89"/>
      <c r="F200" s="89"/>
      <c r="G200" s="89"/>
      <c r="H200" s="89"/>
      <c r="I200" s="89"/>
      <c r="J200" s="90"/>
      <c r="K200" s="90"/>
      <c r="L200" s="89"/>
      <c r="M200" s="89"/>
      <c r="N200" s="101"/>
    </row>
    <row r="201" spans="1:14" s="17" customFormat="1" x14ac:dyDescent="0.2">
      <c r="A201" s="19"/>
      <c r="B201" s="89"/>
      <c r="C201" s="89"/>
      <c r="D201" s="89"/>
      <c r="E201" s="89"/>
      <c r="F201" s="89"/>
      <c r="G201" s="89"/>
      <c r="H201" s="89"/>
      <c r="I201" s="89"/>
      <c r="J201" s="90"/>
      <c r="K201" s="90"/>
      <c r="L201" s="89"/>
      <c r="M201" s="89"/>
      <c r="N201" s="101"/>
    </row>
    <row r="202" spans="1:14" s="17" customFormat="1" x14ac:dyDescent="0.2">
      <c r="A202" s="19"/>
      <c r="B202" s="89"/>
      <c r="C202" s="89"/>
      <c r="D202" s="89"/>
      <c r="E202" s="89"/>
      <c r="F202" s="89"/>
      <c r="G202" s="89"/>
      <c r="H202" s="89"/>
      <c r="I202" s="89"/>
      <c r="J202" s="90"/>
      <c r="K202" s="90"/>
      <c r="L202" s="89"/>
      <c r="M202" s="89"/>
      <c r="N202" s="101"/>
    </row>
    <row r="203" spans="1:14" s="17" customFormat="1" x14ac:dyDescent="0.2">
      <c r="A203" s="19"/>
      <c r="B203" s="89"/>
      <c r="C203" s="89"/>
      <c r="D203" s="89"/>
      <c r="E203" s="89"/>
      <c r="F203" s="89"/>
      <c r="G203" s="89"/>
      <c r="H203" s="89"/>
      <c r="I203" s="89"/>
      <c r="J203" s="90"/>
      <c r="K203" s="90"/>
      <c r="L203" s="89"/>
      <c r="M203" s="89"/>
      <c r="N203" s="101"/>
    </row>
    <row r="204" spans="1:14" s="17" customFormat="1" x14ac:dyDescent="0.2">
      <c r="A204" s="19"/>
      <c r="B204" s="89"/>
      <c r="C204" s="89"/>
      <c r="D204" s="89"/>
      <c r="E204" s="89"/>
      <c r="F204" s="89"/>
      <c r="G204" s="89"/>
      <c r="H204" s="89"/>
      <c r="I204" s="89"/>
      <c r="J204" s="90"/>
      <c r="K204" s="90"/>
      <c r="L204" s="89"/>
      <c r="M204" s="89"/>
      <c r="N204" s="101"/>
    </row>
    <row r="205" spans="1:14" s="17" customFormat="1" x14ac:dyDescent="0.2">
      <c r="A205" s="19"/>
      <c r="B205" s="89"/>
      <c r="C205" s="89"/>
      <c r="D205" s="89"/>
      <c r="E205" s="89"/>
      <c r="F205" s="89"/>
      <c r="G205" s="89"/>
      <c r="H205" s="89"/>
      <c r="I205" s="89"/>
      <c r="J205" s="90"/>
      <c r="K205" s="90"/>
      <c r="L205" s="89"/>
      <c r="M205" s="89"/>
      <c r="N205" s="101"/>
    </row>
    <row r="206" spans="1:14" s="17" customFormat="1" x14ac:dyDescent="0.2">
      <c r="A206" s="19"/>
      <c r="B206" s="89"/>
      <c r="C206" s="89"/>
      <c r="D206" s="89"/>
      <c r="E206" s="89"/>
      <c r="F206" s="89"/>
      <c r="G206" s="89"/>
      <c r="H206" s="89"/>
      <c r="I206" s="89"/>
      <c r="J206" s="90"/>
      <c r="K206" s="90"/>
      <c r="L206" s="89"/>
      <c r="M206" s="89"/>
      <c r="N206" s="101"/>
    </row>
    <row r="207" spans="1:14" s="17" customFormat="1" x14ac:dyDescent="0.2">
      <c r="A207" s="19"/>
      <c r="B207" s="89"/>
      <c r="C207" s="89"/>
      <c r="D207" s="89"/>
      <c r="E207" s="89"/>
      <c r="F207" s="89"/>
      <c r="G207" s="89"/>
      <c r="H207" s="89"/>
      <c r="I207" s="89"/>
      <c r="J207" s="90"/>
      <c r="K207" s="90"/>
      <c r="L207" s="89"/>
      <c r="M207" s="89"/>
      <c r="N207" s="101"/>
    </row>
    <row r="208" spans="1:14" s="17" customFormat="1" x14ac:dyDescent="0.2">
      <c r="A208" s="19"/>
      <c r="B208" s="89"/>
      <c r="C208" s="89"/>
      <c r="D208" s="89"/>
      <c r="E208" s="89"/>
      <c r="F208" s="89"/>
      <c r="G208" s="89"/>
      <c r="H208" s="89"/>
      <c r="I208" s="89"/>
      <c r="J208" s="90"/>
      <c r="K208" s="90"/>
      <c r="L208" s="89"/>
      <c r="M208" s="89"/>
      <c r="N208" s="101"/>
    </row>
    <row r="209" spans="1:14" s="17" customFormat="1" x14ac:dyDescent="0.2">
      <c r="A209" s="19"/>
      <c r="B209" s="89"/>
      <c r="C209" s="89"/>
      <c r="D209" s="89"/>
      <c r="E209" s="89"/>
      <c r="F209" s="89"/>
      <c r="G209" s="89"/>
      <c r="H209" s="89"/>
      <c r="I209" s="89"/>
      <c r="J209" s="90"/>
      <c r="K209" s="90"/>
      <c r="L209" s="89"/>
      <c r="M209" s="89"/>
      <c r="N209" s="101"/>
    </row>
    <row r="210" spans="1:14" s="17" customFormat="1" x14ac:dyDescent="0.2">
      <c r="A210" s="19"/>
      <c r="B210" s="89"/>
      <c r="C210" s="89"/>
      <c r="D210" s="89"/>
      <c r="E210" s="89"/>
      <c r="F210" s="89"/>
      <c r="G210" s="89"/>
      <c r="H210" s="89"/>
      <c r="I210" s="89"/>
      <c r="J210" s="90"/>
      <c r="K210" s="90"/>
      <c r="L210" s="89"/>
      <c r="M210" s="89"/>
      <c r="N210" s="101"/>
    </row>
    <row r="211" spans="1:14" s="17" customFormat="1" x14ac:dyDescent="0.2">
      <c r="A211" s="19"/>
      <c r="B211" s="89"/>
      <c r="C211" s="89"/>
      <c r="D211" s="89"/>
      <c r="E211" s="89"/>
      <c r="F211" s="89"/>
      <c r="G211" s="89"/>
      <c r="H211" s="89"/>
      <c r="I211" s="89"/>
      <c r="J211" s="90"/>
      <c r="K211" s="90"/>
      <c r="L211" s="89"/>
      <c r="M211" s="89"/>
      <c r="N211" s="101"/>
    </row>
    <row r="212" spans="1:14" s="17" customFormat="1" x14ac:dyDescent="0.2">
      <c r="A212" s="19"/>
      <c r="B212" s="89"/>
      <c r="C212" s="89"/>
      <c r="D212" s="89"/>
      <c r="E212" s="89"/>
      <c r="F212" s="89"/>
      <c r="G212" s="89"/>
      <c r="H212" s="89"/>
      <c r="I212" s="89"/>
      <c r="J212" s="90"/>
      <c r="K212" s="90"/>
      <c r="L212" s="89"/>
      <c r="M212" s="89"/>
      <c r="N212" s="101"/>
    </row>
    <row r="213" spans="1:14" s="17" customFormat="1" x14ac:dyDescent="0.2">
      <c r="A213" s="19"/>
      <c r="B213" s="89"/>
      <c r="C213" s="89"/>
      <c r="D213" s="89"/>
      <c r="E213" s="89"/>
      <c r="F213" s="89"/>
      <c r="G213" s="89"/>
      <c r="H213" s="89"/>
      <c r="I213" s="89"/>
      <c r="J213" s="90"/>
      <c r="K213" s="90"/>
      <c r="L213" s="89"/>
      <c r="M213" s="89"/>
      <c r="N213" s="101"/>
    </row>
    <row r="214" spans="1:14" s="17" customFormat="1" x14ac:dyDescent="0.2">
      <c r="A214" s="19"/>
      <c r="B214" s="89"/>
      <c r="C214" s="89"/>
      <c r="D214" s="89"/>
      <c r="E214" s="89"/>
      <c r="F214" s="89"/>
      <c r="G214" s="89"/>
      <c r="H214" s="89"/>
      <c r="I214" s="89"/>
      <c r="J214" s="90"/>
      <c r="K214" s="90"/>
      <c r="L214" s="89"/>
      <c r="M214" s="89"/>
      <c r="N214" s="101"/>
    </row>
    <row r="215" spans="1:14" s="17" customFormat="1" x14ac:dyDescent="0.2">
      <c r="A215" s="19"/>
      <c r="B215" s="89"/>
      <c r="C215" s="89"/>
      <c r="D215" s="89"/>
      <c r="E215" s="89"/>
      <c r="F215" s="89"/>
      <c r="G215" s="89"/>
      <c r="H215" s="89"/>
      <c r="I215" s="89"/>
      <c r="J215" s="90"/>
      <c r="K215" s="90"/>
      <c r="L215" s="89"/>
      <c r="M215" s="89"/>
      <c r="N215" s="101"/>
    </row>
    <row r="216" spans="1:14" s="17" customFormat="1" x14ac:dyDescent="0.2">
      <c r="A216" s="19"/>
      <c r="B216" s="89"/>
      <c r="C216" s="89"/>
      <c r="D216" s="89"/>
      <c r="E216" s="89"/>
      <c r="F216" s="89"/>
      <c r="G216" s="89"/>
      <c r="H216" s="89"/>
      <c r="I216" s="89"/>
      <c r="J216" s="90"/>
      <c r="K216" s="90"/>
      <c r="L216" s="89"/>
      <c r="M216" s="89"/>
      <c r="N216" s="101"/>
    </row>
    <row r="217" spans="1:14" s="17" customFormat="1" x14ac:dyDescent="0.2">
      <c r="A217" s="19"/>
      <c r="B217" s="89"/>
      <c r="C217" s="89"/>
      <c r="D217" s="89"/>
      <c r="E217" s="89"/>
      <c r="F217" s="89"/>
      <c r="G217" s="89"/>
      <c r="H217" s="89"/>
      <c r="I217" s="89"/>
      <c r="J217" s="90"/>
      <c r="K217" s="90"/>
      <c r="L217" s="89"/>
      <c r="M217" s="89"/>
      <c r="N217" s="101"/>
    </row>
    <row r="218" spans="1:14" s="17" customFormat="1" x14ac:dyDescent="0.2">
      <c r="A218" s="19"/>
      <c r="B218" s="89"/>
      <c r="C218" s="89"/>
      <c r="D218" s="89"/>
      <c r="E218" s="89"/>
      <c r="F218" s="89"/>
      <c r="G218" s="89"/>
      <c r="H218" s="89"/>
      <c r="I218" s="89"/>
      <c r="J218" s="90"/>
      <c r="K218" s="90"/>
      <c r="L218" s="89"/>
      <c r="M218" s="89"/>
      <c r="N218" s="101"/>
    </row>
    <row r="219" spans="1:14" s="17" customFormat="1" x14ac:dyDescent="0.2">
      <c r="A219" s="19"/>
      <c r="B219" s="89"/>
      <c r="C219" s="89"/>
      <c r="D219" s="89"/>
      <c r="E219" s="89"/>
      <c r="F219" s="89"/>
      <c r="G219" s="89"/>
      <c r="H219" s="89"/>
      <c r="I219" s="89"/>
      <c r="J219" s="90"/>
      <c r="K219" s="90"/>
      <c r="L219" s="89"/>
      <c r="M219" s="89"/>
      <c r="N219" s="101"/>
    </row>
    <row r="220" spans="1:14" s="17" customFormat="1" x14ac:dyDescent="0.2">
      <c r="A220" s="19"/>
      <c r="B220" s="89"/>
      <c r="C220" s="89"/>
      <c r="D220" s="89"/>
      <c r="E220" s="89"/>
      <c r="F220" s="89"/>
      <c r="G220" s="89"/>
      <c r="H220" s="89"/>
      <c r="I220" s="89"/>
      <c r="J220" s="90"/>
      <c r="K220" s="90"/>
      <c r="L220" s="89"/>
      <c r="M220" s="89"/>
      <c r="N220" s="101"/>
    </row>
    <row r="221" spans="1:14" s="17" customFormat="1" x14ac:dyDescent="0.2">
      <c r="A221" s="19"/>
      <c r="B221" s="89"/>
      <c r="C221" s="89"/>
      <c r="D221" s="89"/>
      <c r="E221" s="89"/>
      <c r="F221" s="89"/>
      <c r="G221" s="89"/>
      <c r="H221" s="89"/>
      <c r="I221" s="89"/>
      <c r="J221" s="90"/>
      <c r="K221" s="90"/>
      <c r="L221" s="89"/>
      <c r="M221" s="89"/>
      <c r="N221" s="101"/>
    </row>
    <row r="222" spans="1:14" s="17" customFormat="1" x14ac:dyDescent="0.2">
      <c r="A222" s="19"/>
      <c r="B222" s="89"/>
      <c r="C222" s="89"/>
      <c r="D222" s="89"/>
      <c r="E222" s="89"/>
      <c r="F222" s="89"/>
      <c r="G222" s="89"/>
      <c r="H222" s="89"/>
      <c r="I222" s="89"/>
      <c r="J222" s="90"/>
      <c r="K222" s="90"/>
      <c r="L222" s="89"/>
      <c r="M222" s="89"/>
      <c r="N222" s="101"/>
    </row>
    <row r="223" spans="1:14" s="17" customFormat="1" x14ac:dyDescent="0.2">
      <c r="A223" s="19"/>
      <c r="B223" s="89"/>
      <c r="C223" s="89"/>
      <c r="D223" s="89"/>
      <c r="E223" s="89"/>
      <c r="F223" s="89"/>
      <c r="G223" s="89"/>
      <c r="H223" s="89"/>
      <c r="I223" s="89"/>
      <c r="J223" s="90"/>
      <c r="K223" s="90"/>
      <c r="L223" s="89"/>
      <c r="M223" s="89"/>
      <c r="N223" s="101"/>
    </row>
    <row r="224" spans="1:14" s="17" customFormat="1" x14ac:dyDescent="0.2">
      <c r="A224" s="19"/>
      <c r="B224" s="89"/>
      <c r="C224" s="89"/>
      <c r="D224" s="89"/>
      <c r="E224" s="89"/>
      <c r="F224" s="89"/>
      <c r="G224" s="89"/>
      <c r="H224" s="89"/>
      <c r="I224" s="89"/>
      <c r="J224" s="90"/>
      <c r="K224" s="90"/>
      <c r="L224" s="89"/>
      <c r="M224" s="89"/>
      <c r="N224" s="101"/>
    </row>
    <row r="225" spans="1:14" s="17" customFormat="1" x14ac:dyDescent="0.2">
      <c r="A225" s="19"/>
      <c r="B225" s="89"/>
      <c r="C225" s="89"/>
      <c r="D225" s="89"/>
      <c r="E225" s="89"/>
      <c r="F225" s="89"/>
      <c r="G225" s="89"/>
      <c r="H225" s="89"/>
      <c r="I225" s="89"/>
      <c r="J225" s="90"/>
      <c r="K225" s="90"/>
      <c r="L225" s="89"/>
      <c r="M225" s="89"/>
      <c r="N225" s="101"/>
    </row>
    <row r="226" spans="1:14" s="17" customFormat="1" x14ac:dyDescent="0.2">
      <c r="A226" s="19"/>
      <c r="B226" s="89"/>
      <c r="C226" s="89"/>
      <c r="D226" s="89"/>
      <c r="E226" s="89"/>
      <c r="F226" s="89"/>
      <c r="G226" s="89"/>
      <c r="H226" s="89"/>
      <c r="I226" s="89"/>
      <c r="J226" s="90"/>
      <c r="K226" s="90"/>
      <c r="L226" s="89"/>
      <c r="M226" s="89"/>
      <c r="N226" s="101"/>
    </row>
    <row r="227" spans="1:14" s="17" customFormat="1" x14ac:dyDescent="0.2">
      <c r="A227" s="19"/>
      <c r="B227" s="89"/>
      <c r="C227" s="89"/>
      <c r="D227" s="89"/>
      <c r="E227" s="89"/>
      <c r="F227" s="89"/>
      <c r="G227" s="89"/>
      <c r="H227" s="89"/>
      <c r="I227" s="89"/>
      <c r="J227" s="90"/>
      <c r="K227" s="90"/>
      <c r="L227" s="89"/>
      <c r="M227" s="89"/>
      <c r="N227" s="101"/>
    </row>
    <row r="228" spans="1:14" s="17" customFormat="1" x14ac:dyDescent="0.2">
      <c r="A228" s="19"/>
      <c r="B228" s="89"/>
      <c r="C228" s="89"/>
      <c r="D228" s="89"/>
      <c r="E228" s="89"/>
      <c r="F228" s="89"/>
      <c r="G228" s="89"/>
      <c r="H228" s="89"/>
      <c r="I228" s="89"/>
      <c r="J228" s="90"/>
      <c r="K228" s="90"/>
      <c r="L228" s="89"/>
      <c r="M228" s="89"/>
      <c r="N228" s="101"/>
    </row>
    <row r="229" spans="1:14" s="17" customFormat="1" x14ac:dyDescent="0.2">
      <c r="A229" s="19"/>
      <c r="B229" s="89"/>
      <c r="C229" s="89"/>
      <c r="D229" s="89"/>
      <c r="E229" s="89"/>
      <c r="F229" s="89"/>
      <c r="G229" s="89"/>
      <c r="H229" s="89"/>
      <c r="I229" s="89"/>
      <c r="J229" s="90"/>
      <c r="K229" s="90"/>
      <c r="L229" s="89"/>
      <c r="M229" s="89"/>
      <c r="N229" s="101"/>
    </row>
    <row r="230" spans="1:14" s="17" customFormat="1" x14ac:dyDescent="0.2">
      <c r="A230" s="19"/>
      <c r="B230" s="89"/>
      <c r="C230" s="89"/>
      <c r="D230" s="89"/>
      <c r="E230" s="89"/>
      <c r="F230" s="89"/>
      <c r="G230" s="89"/>
      <c r="H230" s="89"/>
      <c r="I230" s="89"/>
      <c r="J230" s="90"/>
      <c r="K230" s="90"/>
      <c r="L230" s="89"/>
      <c r="M230" s="89"/>
      <c r="N230" s="101"/>
    </row>
    <row r="231" spans="1:14" s="17" customFormat="1" x14ac:dyDescent="0.2">
      <c r="A231" s="19"/>
      <c r="B231" s="89"/>
      <c r="C231" s="89"/>
      <c r="D231" s="89"/>
      <c r="E231" s="89"/>
      <c r="F231" s="89"/>
      <c r="G231" s="89"/>
      <c r="H231" s="89"/>
      <c r="I231" s="89"/>
      <c r="J231" s="90"/>
      <c r="K231" s="90"/>
      <c r="L231" s="89"/>
      <c r="M231" s="89"/>
      <c r="N231" s="101"/>
    </row>
    <row r="232" spans="1:14" s="17" customFormat="1" x14ac:dyDescent="0.2">
      <c r="A232" s="19"/>
      <c r="B232" s="89"/>
      <c r="C232" s="89"/>
      <c r="D232" s="89"/>
      <c r="E232" s="89"/>
      <c r="F232" s="89"/>
      <c r="G232" s="89"/>
      <c r="H232" s="89"/>
      <c r="I232" s="89"/>
      <c r="J232" s="90"/>
      <c r="K232" s="90"/>
      <c r="L232" s="89"/>
      <c r="M232" s="89"/>
      <c r="N232" s="101"/>
    </row>
    <row r="233" spans="1:14" s="17" customFormat="1" x14ac:dyDescent="0.2">
      <c r="A233" s="19"/>
      <c r="B233" s="89"/>
      <c r="C233" s="89"/>
      <c r="D233" s="89"/>
      <c r="E233" s="89"/>
      <c r="F233" s="89"/>
      <c r="G233" s="89"/>
      <c r="H233" s="89"/>
      <c r="I233" s="89"/>
      <c r="J233" s="90"/>
      <c r="K233" s="90"/>
      <c r="L233" s="89"/>
      <c r="M233" s="89"/>
      <c r="N233" s="101"/>
    </row>
    <row r="234" spans="1:14" s="17" customFormat="1" x14ac:dyDescent="0.2">
      <c r="A234" s="19"/>
      <c r="B234" s="89"/>
      <c r="C234" s="89"/>
      <c r="D234" s="89"/>
      <c r="E234" s="89"/>
      <c r="F234" s="89"/>
      <c r="G234" s="89"/>
      <c r="H234" s="89"/>
      <c r="I234" s="89"/>
      <c r="J234" s="90"/>
      <c r="K234" s="90"/>
      <c r="L234" s="89"/>
      <c r="M234" s="89"/>
      <c r="N234" s="101"/>
    </row>
    <row r="235" spans="1:14" s="17" customFormat="1" x14ac:dyDescent="0.2">
      <c r="A235" s="19"/>
      <c r="B235" s="89"/>
      <c r="C235" s="89"/>
      <c r="D235" s="89"/>
      <c r="E235" s="89"/>
      <c r="F235" s="89"/>
      <c r="G235" s="89"/>
      <c r="H235" s="89"/>
      <c r="I235" s="89"/>
      <c r="J235" s="90"/>
      <c r="K235" s="90"/>
      <c r="L235" s="89"/>
      <c r="M235" s="89"/>
      <c r="N235" s="101"/>
    </row>
    <row r="236" spans="1:14" s="17" customFormat="1" x14ac:dyDescent="0.2">
      <c r="A236" s="19"/>
      <c r="B236" s="89"/>
      <c r="C236" s="89"/>
      <c r="D236" s="89"/>
      <c r="E236" s="89"/>
      <c r="F236" s="89"/>
      <c r="G236" s="89"/>
      <c r="H236" s="89"/>
      <c r="I236" s="89"/>
      <c r="J236" s="90"/>
      <c r="K236" s="90"/>
      <c r="L236" s="89"/>
      <c r="M236" s="89"/>
      <c r="N236" s="101"/>
    </row>
    <row r="237" spans="1:14" s="17" customFormat="1" x14ac:dyDescent="0.2">
      <c r="A237" s="19"/>
      <c r="B237" s="89"/>
      <c r="C237" s="89"/>
      <c r="D237" s="89"/>
      <c r="E237" s="89"/>
      <c r="F237" s="89"/>
      <c r="G237" s="89"/>
      <c r="H237" s="89"/>
      <c r="I237" s="89"/>
      <c r="J237" s="90"/>
      <c r="K237" s="90"/>
      <c r="L237" s="89"/>
      <c r="M237" s="89"/>
      <c r="N237" s="101"/>
    </row>
    <row r="238" spans="1:14" s="17" customFormat="1" x14ac:dyDescent="0.2">
      <c r="A238" s="19"/>
      <c r="B238" s="89"/>
      <c r="C238" s="89"/>
      <c r="D238" s="89"/>
      <c r="E238" s="89"/>
      <c r="F238" s="89"/>
      <c r="G238" s="89"/>
      <c r="H238" s="89"/>
      <c r="I238" s="89"/>
      <c r="J238" s="90"/>
      <c r="K238" s="90"/>
      <c r="L238" s="89"/>
      <c r="M238" s="89"/>
      <c r="N238" s="101"/>
    </row>
    <row r="239" spans="1:14" s="17" customFormat="1" x14ac:dyDescent="0.2">
      <c r="A239" s="19"/>
      <c r="B239" s="89"/>
      <c r="C239" s="89"/>
      <c r="D239" s="89"/>
      <c r="E239" s="89"/>
      <c r="F239" s="89"/>
      <c r="G239" s="89"/>
      <c r="H239" s="89"/>
      <c r="I239" s="89"/>
      <c r="J239" s="90"/>
      <c r="K239" s="90"/>
      <c r="L239" s="89"/>
      <c r="M239" s="89"/>
      <c r="N239" s="101"/>
    </row>
    <row r="240" spans="1:14" s="17" customFormat="1" x14ac:dyDescent="0.2">
      <c r="A240" s="19"/>
      <c r="B240" s="89"/>
      <c r="C240" s="89"/>
      <c r="D240" s="89"/>
      <c r="E240" s="89"/>
      <c r="F240" s="89"/>
      <c r="G240" s="89"/>
      <c r="H240" s="89"/>
      <c r="I240" s="89"/>
      <c r="J240" s="90"/>
      <c r="K240" s="90"/>
      <c r="L240" s="89"/>
      <c r="M240" s="89"/>
      <c r="N240" s="101"/>
    </row>
    <row r="241" spans="1:14" s="17" customFormat="1" x14ac:dyDescent="0.2">
      <c r="A241" s="19"/>
      <c r="B241" s="89"/>
      <c r="C241" s="89"/>
      <c r="D241" s="89"/>
      <c r="E241" s="89"/>
      <c r="F241" s="89"/>
      <c r="G241" s="89"/>
      <c r="H241" s="89"/>
      <c r="I241" s="89"/>
      <c r="J241" s="90"/>
      <c r="K241" s="90"/>
      <c r="L241" s="89"/>
      <c r="M241" s="89"/>
      <c r="N241" s="101"/>
    </row>
    <row r="242" spans="1:14" s="17" customFormat="1" x14ac:dyDescent="0.2">
      <c r="A242" s="19"/>
      <c r="B242" s="89"/>
      <c r="C242" s="89"/>
      <c r="D242" s="89"/>
      <c r="E242" s="89"/>
      <c r="F242" s="89"/>
      <c r="G242" s="89"/>
      <c r="H242" s="89"/>
      <c r="I242" s="89"/>
      <c r="J242" s="90"/>
      <c r="K242" s="90"/>
      <c r="L242" s="89"/>
      <c r="M242" s="89"/>
      <c r="N242" s="101"/>
    </row>
    <row r="243" spans="1:14" s="17" customFormat="1" x14ac:dyDescent="0.2">
      <c r="A243" s="19"/>
      <c r="B243" s="89"/>
      <c r="C243" s="89"/>
      <c r="D243" s="89"/>
      <c r="E243" s="89"/>
      <c r="F243" s="89"/>
      <c r="G243" s="89"/>
      <c r="H243" s="89"/>
      <c r="I243" s="89"/>
      <c r="J243" s="90"/>
      <c r="K243" s="90"/>
      <c r="L243" s="89"/>
      <c r="M243" s="89"/>
      <c r="N243" s="101"/>
    </row>
    <row r="244" spans="1:14" s="17" customFormat="1" x14ac:dyDescent="0.2">
      <c r="A244" s="19"/>
      <c r="B244" s="89"/>
      <c r="C244" s="89"/>
      <c r="D244" s="89"/>
      <c r="E244" s="89"/>
      <c r="F244" s="89"/>
      <c r="G244" s="89"/>
      <c r="H244" s="89"/>
      <c r="I244" s="89"/>
      <c r="J244" s="90"/>
      <c r="K244" s="90"/>
      <c r="L244" s="89"/>
      <c r="M244" s="89"/>
      <c r="N244" s="101"/>
    </row>
    <row r="245" spans="1:14" s="17" customFormat="1" x14ac:dyDescent="0.2">
      <c r="A245" s="19"/>
      <c r="B245" s="89"/>
      <c r="C245" s="89"/>
      <c r="D245" s="89"/>
      <c r="E245" s="89"/>
      <c r="F245" s="89"/>
      <c r="G245" s="89"/>
      <c r="H245" s="89"/>
      <c r="I245" s="89"/>
      <c r="J245" s="90"/>
      <c r="K245" s="90"/>
      <c r="L245" s="89"/>
      <c r="M245" s="89"/>
      <c r="N245" s="101"/>
    </row>
    <row r="246" spans="1:14" s="17" customFormat="1" x14ac:dyDescent="0.2">
      <c r="A246" s="19"/>
      <c r="B246" s="89"/>
      <c r="C246" s="89"/>
      <c r="D246" s="89"/>
      <c r="E246" s="89"/>
      <c r="F246" s="89"/>
      <c r="G246" s="89"/>
      <c r="H246" s="89"/>
      <c r="I246" s="89"/>
      <c r="J246" s="90"/>
      <c r="K246" s="90"/>
      <c r="L246" s="89"/>
      <c r="M246" s="89"/>
      <c r="N246" s="101"/>
    </row>
    <row r="247" spans="1:14" s="17" customFormat="1" x14ac:dyDescent="0.2">
      <c r="A247" s="19"/>
      <c r="B247" s="89"/>
      <c r="C247" s="89"/>
      <c r="D247" s="89"/>
      <c r="E247" s="89"/>
      <c r="F247" s="89"/>
      <c r="G247" s="89"/>
      <c r="H247" s="89"/>
      <c r="I247" s="89"/>
      <c r="J247" s="90"/>
      <c r="K247" s="90"/>
      <c r="L247" s="89"/>
      <c r="M247" s="89"/>
      <c r="N247" s="101"/>
    </row>
    <row r="248" spans="1:14" s="17" customFormat="1" x14ac:dyDescent="0.2">
      <c r="A248" s="19"/>
      <c r="B248" s="89"/>
      <c r="C248" s="89"/>
      <c r="D248" s="89"/>
      <c r="E248" s="89"/>
      <c r="F248" s="89"/>
      <c r="G248" s="89"/>
      <c r="H248" s="89"/>
      <c r="I248" s="89"/>
      <c r="J248" s="90"/>
      <c r="K248" s="90"/>
      <c r="L248" s="89"/>
      <c r="M248" s="89"/>
      <c r="N248" s="101"/>
    </row>
    <row r="249" spans="1:14" s="17" customFormat="1" x14ac:dyDescent="0.2">
      <c r="A249" s="19"/>
      <c r="B249" s="89"/>
      <c r="C249" s="89"/>
      <c r="D249" s="89"/>
      <c r="E249" s="89"/>
      <c r="F249" s="89"/>
      <c r="G249" s="89"/>
      <c r="H249" s="89"/>
      <c r="I249" s="89"/>
      <c r="J249" s="90"/>
      <c r="K249" s="90"/>
      <c r="L249" s="89"/>
      <c r="M249" s="89"/>
      <c r="N249" s="101"/>
    </row>
    <row r="250" spans="1:14" s="17" customFormat="1" x14ac:dyDescent="0.2">
      <c r="A250" s="19"/>
      <c r="B250" s="89"/>
      <c r="C250" s="89"/>
      <c r="D250" s="89"/>
      <c r="E250" s="89"/>
      <c r="F250" s="89"/>
      <c r="G250" s="89"/>
      <c r="H250" s="89"/>
      <c r="I250" s="89"/>
      <c r="J250" s="90"/>
      <c r="K250" s="90"/>
      <c r="L250" s="89"/>
      <c r="M250" s="89"/>
      <c r="N250" s="101"/>
    </row>
    <row r="251" spans="1:14" s="17" customFormat="1" x14ac:dyDescent="0.2">
      <c r="A251" s="19"/>
      <c r="B251" s="89"/>
      <c r="C251" s="89"/>
      <c r="D251" s="89"/>
      <c r="E251" s="89"/>
      <c r="F251" s="89"/>
      <c r="G251" s="89"/>
      <c r="H251" s="89"/>
      <c r="I251" s="89"/>
      <c r="J251" s="90"/>
      <c r="K251" s="90"/>
      <c r="L251" s="89"/>
      <c r="M251" s="89"/>
      <c r="N251" s="101"/>
    </row>
    <row r="252" spans="1:14" s="17" customFormat="1" x14ac:dyDescent="0.2">
      <c r="A252" s="19"/>
      <c r="B252" s="89"/>
      <c r="C252" s="89"/>
      <c r="D252" s="89"/>
      <c r="E252" s="89"/>
      <c r="F252" s="89"/>
      <c r="G252" s="89"/>
      <c r="H252" s="89"/>
      <c r="I252" s="89"/>
      <c r="J252" s="90"/>
      <c r="K252" s="90"/>
      <c r="L252" s="89"/>
      <c r="M252" s="89"/>
      <c r="N252" s="101"/>
    </row>
    <row r="253" spans="1:14" s="17" customFormat="1" x14ac:dyDescent="0.2">
      <c r="A253" s="19"/>
      <c r="B253" s="89"/>
      <c r="C253" s="89"/>
      <c r="D253" s="89"/>
      <c r="E253" s="89"/>
      <c r="F253" s="89"/>
      <c r="G253" s="89"/>
      <c r="H253" s="89"/>
      <c r="I253" s="89"/>
      <c r="J253" s="90"/>
      <c r="K253" s="90"/>
      <c r="L253" s="89"/>
      <c r="M253" s="89"/>
      <c r="N253" s="101"/>
    </row>
    <row r="254" spans="1:14" s="17" customFormat="1" x14ac:dyDescent="0.2">
      <c r="A254" s="19"/>
      <c r="B254" s="89"/>
      <c r="C254" s="89"/>
      <c r="D254" s="89"/>
      <c r="E254" s="89"/>
      <c r="F254" s="89"/>
      <c r="G254" s="89"/>
      <c r="H254" s="89"/>
      <c r="I254" s="89"/>
      <c r="J254" s="90"/>
      <c r="K254" s="90"/>
      <c r="L254" s="89"/>
      <c r="M254" s="89"/>
      <c r="N254" s="101"/>
    </row>
    <row r="255" spans="1:14" s="17" customFormat="1" x14ac:dyDescent="0.2">
      <c r="A255" s="19"/>
      <c r="B255" s="89"/>
      <c r="C255" s="89"/>
      <c r="D255" s="89"/>
      <c r="E255" s="89"/>
      <c r="F255" s="89"/>
      <c r="G255" s="89"/>
      <c r="H255" s="89"/>
      <c r="I255" s="89"/>
      <c r="J255" s="90"/>
      <c r="K255" s="90"/>
      <c r="L255" s="89"/>
      <c r="M255" s="89"/>
      <c r="N255" s="101"/>
    </row>
    <row r="256" spans="1:14" s="17" customFormat="1" x14ac:dyDescent="0.2">
      <c r="A256" s="19"/>
      <c r="B256" s="89"/>
      <c r="C256" s="89"/>
      <c r="D256" s="89"/>
      <c r="E256" s="89"/>
      <c r="F256" s="89"/>
      <c r="G256" s="89"/>
      <c r="H256" s="89"/>
      <c r="I256" s="89"/>
      <c r="J256" s="90"/>
      <c r="K256" s="90"/>
      <c r="L256" s="89"/>
      <c r="M256" s="89"/>
      <c r="N256" s="101"/>
    </row>
    <row r="257" spans="1:14" s="17" customFormat="1" x14ac:dyDescent="0.2">
      <c r="A257" s="19"/>
      <c r="B257" s="89"/>
      <c r="C257" s="89"/>
      <c r="D257" s="89"/>
      <c r="E257" s="89"/>
      <c r="F257" s="89"/>
      <c r="G257" s="89"/>
      <c r="H257" s="89"/>
      <c r="I257" s="89"/>
      <c r="J257" s="90"/>
      <c r="K257" s="90"/>
      <c r="L257" s="89"/>
      <c r="M257" s="89"/>
      <c r="N257" s="101"/>
    </row>
    <row r="258" spans="1:14" s="17" customFormat="1" x14ac:dyDescent="0.2">
      <c r="A258" s="19"/>
      <c r="B258" s="89"/>
      <c r="C258" s="89"/>
      <c r="D258" s="89"/>
      <c r="E258" s="89"/>
      <c r="F258" s="89"/>
      <c r="G258" s="89"/>
      <c r="H258" s="89"/>
      <c r="I258" s="89"/>
      <c r="J258" s="90"/>
      <c r="K258" s="90"/>
      <c r="L258" s="89"/>
      <c r="M258" s="89"/>
      <c r="N258" s="101"/>
    </row>
    <row r="259" spans="1:14" s="17" customFormat="1" x14ac:dyDescent="0.2">
      <c r="A259" s="19"/>
      <c r="B259" s="89"/>
      <c r="C259" s="89"/>
      <c r="D259" s="89"/>
      <c r="E259" s="89"/>
      <c r="F259" s="89"/>
      <c r="G259" s="89"/>
      <c r="H259" s="89"/>
      <c r="I259" s="89"/>
      <c r="J259" s="90"/>
      <c r="K259" s="90"/>
      <c r="L259" s="89"/>
      <c r="M259" s="89"/>
      <c r="N259" s="101"/>
    </row>
    <row r="260" spans="1:14" s="17" customFormat="1" x14ac:dyDescent="0.2">
      <c r="A260" s="19"/>
      <c r="B260" s="89"/>
      <c r="C260" s="89"/>
      <c r="D260" s="89"/>
      <c r="E260" s="89"/>
      <c r="F260" s="89"/>
      <c r="G260" s="89"/>
      <c r="H260" s="89"/>
      <c r="I260" s="89"/>
      <c r="J260" s="90"/>
      <c r="K260" s="90"/>
      <c r="L260" s="89"/>
      <c r="M260" s="89"/>
      <c r="N260" s="101"/>
    </row>
    <row r="261" spans="1:14" s="17" customFormat="1" x14ac:dyDescent="0.2">
      <c r="A261" s="19"/>
      <c r="B261" s="89"/>
      <c r="C261" s="89"/>
      <c r="D261" s="89"/>
      <c r="E261" s="89"/>
      <c r="F261" s="89"/>
      <c r="G261" s="89"/>
      <c r="H261" s="89"/>
      <c r="I261" s="89"/>
      <c r="J261" s="90"/>
      <c r="K261" s="90"/>
      <c r="L261" s="89"/>
      <c r="M261" s="89"/>
      <c r="N261" s="101"/>
    </row>
    <row r="262" spans="1:14" s="17" customFormat="1" x14ac:dyDescent="0.2">
      <c r="A262" s="19"/>
      <c r="B262" s="89"/>
      <c r="C262" s="89"/>
      <c r="D262" s="89"/>
      <c r="E262" s="89"/>
      <c r="F262" s="89"/>
      <c r="G262" s="89"/>
      <c r="H262" s="89"/>
      <c r="I262" s="89"/>
      <c r="J262" s="90"/>
      <c r="K262" s="90"/>
      <c r="L262" s="89"/>
      <c r="M262" s="89"/>
      <c r="N262" s="101"/>
    </row>
    <row r="263" spans="1:14" s="17" customFormat="1" x14ac:dyDescent="0.2">
      <c r="A263" s="19"/>
      <c r="B263" s="89"/>
      <c r="C263" s="89"/>
      <c r="D263" s="89"/>
      <c r="E263" s="89"/>
      <c r="F263" s="89"/>
      <c r="G263" s="89"/>
      <c r="H263" s="89"/>
      <c r="I263" s="89"/>
      <c r="J263" s="90"/>
      <c r="K263" s="90"/>
      <c r="L263" s="89"/>
      <c r="M263" s="89"/>
      <c r="N263" s="101"/>
    </row>
    <row r="264" spans="1:14" s="17" customFormat="1" x14ac:dyDescent="0.2">
      <c r="A264" s="19"/>
      <c r="B264" s="89"/>
      <c r="C264" s="89"/>
      <c r="D264" s="89"/>
      <c r="E264" s="89"/>
      <c r="F264" s="89"/>
      <c r="G264" s="89"/>
      <c r="H264" s="89"/>
      <c r="I264" s="89"/>
      <c r="J264" s="90"/>
      <c r="K264" s="90"/>
      <c r="L264" s="89"/>
      <c r="M264" s="89"/>
      <c r="N264" s="101"/>
    </row>
    <row r="265" spans="1:14" s="17" customFormat="1" x14ac:dyDescent="0.2">
      <c r="A265" s="19"/>
      <c r="B265" s="89"/>
      <c r="C265" s="89"/>
      <c r="D265" s="89"/>
      <c r="E265" s="89"/>
      <c r="F265" s="89"/>
      <c r="G265" s="89"/>
      <c r="H265" s="89"/>
      <c r="I265" s="89"/>
      <c r="J265" s="90"/>
      <c r="K265" s="90"/>
      <c r="L265" s="89"/>
      <c r="M265" s="89"/>
      <c r="N265" s="101"/>
    </row>
    <row r="266" spans="1:14" s="17" customFormat="1" x14ac:dyDescent="0.2">
      <c r="A266" s="19"/>
      <c r="B266" s="89"/>
      <c r="C266" s="89"/>
      <c r="D266" s="89"/>
      <c r="E266" s="89"/>
      <c r="F266" s="89"/>
      <c r="G266" s="89"/>
      <c r="H266" s="89"/>
      <c r="I266" s="89"/>
      <c r="J266" s="90"/>
      <c r="K266" s="90"/>
      <c r="L266" s="89"/>
      <c r="M266" s="89"/>
      <c r="N266" s="101"/>
    </row>
    <row r="267" spans="1:14" s="17" customFormat="1" x14ac:dyDescent="0.2">
      <c r="A267" s="19"/>
      <c r="B267" s="89"/>
      <c r="C267" s="89"/>
      <c r="D267" s="89"/>
      <c r="E267" s="89"/>
      <c r="F267" s="89"/>
      <c r="G267" s="89"/>
      <c r="H267" s="89"/>
      <c r="I267" s="89"/>
      <c r="J267" s="90"/>
      <c r="K267" s="90"/>
      <c r="L267" s="89"/>
      <c r="M267" s="89"/>
      <c r="N267" s="101"/>
    </row>
    <row r="268" spans="1:14" s="17" customFormat="1" x14ac:dyDescent="0.2">
      <c r="A268" s="19"/>
      <c r="B268" s="89"/>
      <c r="C268" s="89"/>
      <c r="D268" s="89"/>
      <c r="E268" s="89"/>
      <c r="F268" s="89"/>
      <c r="G268" s="89"/>
      <c r="H268" s="89"/>
      <c r="I268" s="89"/>
      <c r="J268" s="90"/>
      <c r="K268" s="90"/>
      <c r="L268" s="89"/>
      <c r="M268" s="89"/>
      <c r="N268" s="101"/>
    </row>
    <row r="269" spans="1:14" s="17" customFormat="1" x14ac:dyDescent="0.2">
      <c r="A269" s="19"/>
      <c r="B269" s="89"/>
      <c r="C269" s="89"/>
      <c r="D269" s="89"/>
      <c r="E269" s="89"/>
      <c r="F269" s="89"/>
      <c r="G269" s="89"/>
      <c r="H269" s="89"/>
      <c r="I269" s="89"/>
      <c r="J269" s="90"/>
      <c r="K269" s="90"/>
      <c r="L269" s="89"/>
      <c r="M269" s="89"/>
      <c r="N269" s="101"/>
    </row>
    <row r="270" spans="1:14" s="17" customFormat="1" x14ac:dyDescent="0.2">
      <c r="A270" s="19"/>
      <c r="B270" s="89"/>
      <c r="C270" s="89"/>
      <c r="D270" s="89"/>
      <c r="E270" s="89"/>
      <c r="F270" s="89"/>
      <c r="G270" s="89"/>
      <c r="H270" s="89"/>
      <c r="I270" s="89"/>
      <c r="J270" s="90"/>
      <c r="K270" s="90"/>
      <c r="L270" s="89"/>
      <c r="M270" s="89"/>
      <c r="N270" s="101"/>
    </row>
    <row r="271" spans="1:14" s="17" customFormat="1" x14ac:dyDescent="0.2">
      <c r="A271" s="19"/>
      <c r="B271" s="89"/>
      <c r="C271" s="89"/>
      <c r="D271" s="89"/>
      <c r="E271" s="89"/>
      <c r="F271" s="89"/>
      <c r="G271" s="89"/>
      <c r="H271" s="89"/>
      <c r="I271" s="89"/>
      <c r="J271" s="90"/>
      <c r="K271" s="90"/>
      <c r="L271" s="89"/>
      <c r="M271" s="89"/>
      <c r="N271" s="101"/>
    </row>
    <row r="272" spans="1:14" s="17" customFormat="1" x14ac:dyDescent="0.2">
      <c r="A272" s="19"/>
      <c r="B272" s="89"/>
      <c r="C272" s="89"/>
      <c r="D272" s="89"/>
      <c r="E272" s="89"/>
      <c r="F272" s="89"/>
      <c r="G272" s="89"/>
      <c r="H272" s="89"/>
      <c r="I272" s="89"/>
      <c r="J272" s="90"/>
      <c r="K272" s="90"/>
      <c r="L272" s="89"/>
      <c r="M272" s="89"/>
      <c r="N272" s="101"/>
    </row>
    <row r="273" spans="1:14" s="17" customFormat="1" x14ac:dyDescent="0.2">
      <c r="A273" s="19"/>
      <c r="B273" s="89"/>
      <c r="C273" s="89"/>
      <c r="D273" s="89"/>
      <c r="E273" s="89"/>
      <c r="F273" s="89"/>
      <c r="G273" s="89"/>
      <c r="H273" s="89"/>
      <c r="I273" s="89"/>
      <c r="J273" s="90"/>
      <c r="K273" s="90"/>
      <c r="L273" s="89"/>
      <c r="M273" s="89"/>
      <c r="N273" s="101"/>
    </row>
    <row r="274" spans="1:14" s="17" customFormat="1" x14ac:dyDescent="0.2">
      <c r="A274" s="19"/>
      <c r="B274" s="89"/>
      <c r="C274" s="89"/>
      <c r="D274" s="89"/>
      <c r="E274" s="89"/>
      <c r="F274" s="89"/>
      <c r="G274" s="89"/>
      <c r="H274" s="89"/>
      <c r="I274" s="89"/>
      <c r="J274" s="90"/>
      <c r="K274" s="90"/>
      <c r="L274" s="89"/>
      <c r="M274" s="89"/>
      <c r="N274" s="101"/>
    </row>
    <row r="275" spans="1:14" s="17" customFormat="1" x14ac:dyDescent="0.2">
      <c r="A275" s="19"/>
      <c r="B275" s="89"/>
      <c r="C275" s="89"/>
      <c r="D275" s="89"/>
      <c r="E275" s="89"/>
      <c r="F275" s="89"/>
      <c r="G275" s="89"/>
      <c r="H275" s="89"/>
      <c r="I275" s="89"/>
      <c r="J275" s="90"/>
      <c r="K275" s="90"/>
      <c r="L275" s="89"/>
      <c r="M275" s="89"/>
      <c r="N275" s="101"/>
    </row>
    <row r="276" spans="1:14" s="17" customFormat="1" x14ac:dyDescent="0.2">
      <c r="A276" s="19"/>
      <c r="B276" s="89"/>
      <c r="C276" s="89"/>
      <c r="D276" s="89"/>
      <c r="E276" s="89"/>
      <c r="F276" s="89"/>
      <c r="G276" s="89"/>
      <c r="H276" s="89"/>
      <c r="I276" s="89"/>
      <c r="J276" s="90"/>
      <c r="K276" s="90"/>
      <c r="L276" s="89"/>
      <c r="M276" s="89"/>
      <c r="N276" s="101"/>
    </row>
    <row r="277" spans="1:14" s="17" customFormat="1" x14ac:dyDescent="0.2">
      <c r="A277" s="19"/>
      <c r="B277" s="89"/>
      <c r="C277" s="89"/>
      <c r="D277" s="89"/>
      <c r="E277" s="89"/>
      <c r="F277" s="89"/>
      <c r="G277" s="89"/>
      <c r="H277" s="89"/>
      <c r="I277" s="89"/>
      <c r="J277" s="90"/>
      <c r="K277" s="90"/>
      <c r="L277" s="89"/>
      <c r="M277" s="89"/>
      <c r="N277" s="101"/>
    </row>
    <row r="278" spans="1:14" s="17" customFormat="1" x14ac:dyDescent="0.2">
      <c r="A278" s="19"/>
      <c r="B278" s="89"/>
      <c r="C278" s="89"/>
      <c r="D278" s="89"/>
      <c r="E278" s="89"/>
      <c r="F278" s="89"/>
      <c r="G278" s="89"/>
      <c r="H278" s="89"/>
      <c r="I278" s="89"/>
      <c r="J278" s="90"/>
      <c r="K278" s="90"/>
      <c r="L278" s="89"/>
      <c r="M278" s="89"/>
      <c r="N278" s="101"/>
    </row>
    <row r="279" spans="1:14" s="17" customFormat="1" x14ac:dyDescent="0.2">
      <c r="A279" s="19"/>
      <c r="B279" s="89"/>
      <c r="C279" s="89"/>
      <c r="D279" s="89"/>
      <c r="E279" s="89"/>
      <c r="F279" s="89"/>
      <c r="G279" s="89"/>
      <c r="H279" s="89"/>
      <c r="I279" s="89"/>
      <c r="J279" s="90"/>
      <c r="K279" s="90"/>
      <c r="L279" s="89"/>
      <c r="M279" s="89"/>
      <c r="N279" s="101"/>
    </row>
    <row r="280" spans="1:14" s="17" customFormat="1" x14ac:dyDescent="0.2">
      <c r="A280" s="19"/>
      <c r="B280" s="89"/>
      <c r="C280" s="89"/>
      <c r="D280" s="89"/>
      <c r="E280" s="89"/>
      <c r="F280" s="89"/>
      <c r="G280" s="89"/>
      <c r="H280" s="89"/>
      <c r="I280" s="89"/>
      <c r="J280" s="90"/>
      <c r="K280" s="90"/>
      <c r="L280" s="89"/>
      <c r="M280" s="89"/>
      <c r="N280" s="101"/>
    </row>
    <row r="281" spans="1:14" s="17" customFormat="1" x14ac:dyDescent="0.2">
      <c r="A281" s="19"/>
      <c r="B281" s="89"/>
      <c r="C281" s="89"/>
      <c r="D281" s="89"/>
      <c r="E281" s="89"/>
      <c r="F281" s="89"/>
      <c r="G281" s="89"/>
      <c r="H281" s="89"/>
      <c r="I281" s="89"/>
      <c r="J281" s="90"/>
      <c r="K281" s="90"/>
      <c r="L281" s="89"/>
      <c r="M281" s="89"/>
      <c r="N281" s="101"/>
    </row>
    <row r="282" spans="1:14" s="17" customFormat="1" x14ac:dyDescent="0.2">
      <c r="A282" s="19"/>
      <c r="B282" s="89"/>
      <c r="C282" s="89"/>
      <c r="D282" s="89"/>
      <c r="E282" s="89"/>
      <c r="F282" s="89"/>
      <c r="G282" s="89"/>
      <c r="H282" s="89"/>
      <c r="I282" s="89"/>
      <c r="J282" s="90"/>
      <c r="K282" s="90"/>
      <c r="L282" s="89"/>
      <c r="M282" s="89"/>
      <c r="N282" s="101"/>
    </row>
    <row r="283" spans="1:14" s="17" customFormat="1" x14ac:dyDescent="0.2">
      <c r="A283" s="19"/>
      <c r="B283" s="89"/>
      <c r="C283" s="89"/>
      <c r="D283" s="89"/>
      <c r="E283" s="89"/>
      <c r="F283" s="89"/>
      <c r="G283" s="89"/>
      <c r="H283" s="89"/>
      <c r="I283" s="89"/>
      <c r="J283" s="90"/>
      <c r="K283" s="90"/>
      <c r="L283" s="89"/>
      <c r="M283" s="89"/>
      <c r="N283" s="101"/>
    </row>
    <row r="284" spans="1:14" s="17" customFormat="1" x14ac:dyDescent="0.2">
      <c r="A284" s="19"/>
      <c r="B284" s="89"/>
      <c r="C284" s="89"/>
      <c r="D284" s="89"/>
      <c r="E284" s="89"/>
      <c r="F284" s="89"/>
      <c r="G284" s="89"/>
      <c r="H284" s="89"/>
      <c r="I284" s="89"/>
      <c r="J284" s="90"/>
      <c r="K284" s="90"/>
      <c r="L284" s="89"/>
      <c r="M284" s="89"/>
      <c r="N284" s="101"/>
    </row>
    <row r="285" spans="1:14" s="17" customFormat="1" x14ac:dyDescent="0.2">
      <c r="A285" s="19"/>
      <c r="B285" s="89"/>
      <c r="C285" s="89"/>
      <c r="D285" s="89"/>
      <c r="E285" s="89"/>
      <c r="F285" s="89"/>
      <c r="G285" s="89"/>
      <c r="H285" s="89"/>
      <c r="I285" s="89"/>
      <c r="J285" s="90"/>
      <c r="K285" s="90"/>
      <c r="L285" s="89"/>
      <c r="M285" s="89"/>
      <c r="N285" s="101"/>
    </row>
    <row r="286" spans="1:14" s="17" customFormat="1" x14ac:dyDescent="0.2">
      <c r="A286" s="19"/>
      <c r="B286" s="89"/>
      <c r="C286" s="89"/>
      <c r="D286" s="89"/>
      <c r="E286" s="89"/>
      <c r="F286" s="89"/>
      <c r="G286" s="89"/>
      <c r="H286" s="89"/>
      <c r="I286" s="89"/>
      <c r="J286" s="90"/>
      <c r="K286" s="90"/>
      <c r="L286" s="89"/>
      <c r="M286" s="89"/>
      <c r="N286" s="101"/>
    </row>
    <row r="287" spans="1:14" s="17" customFormat="1" x14ac:dyDescent="0.2">
      <c r="A287" s="19"/>
      <c r="B287" s="89"/>
      <c r="C287" s="89"/>
      <c r="D287" s="89"/>
      <c r="E287" s="89"/>
      <c r="F287" s="89"/>
      <c r="G287" s="89"/>
      <c r="H287" s="89"/>
      <c r="I287" s="89"/>
      <c r="J287" s="90"/>
      <c r="K287" s="90"/>
      <c r="L287" s="89"/>
      <c r="M287" s="89"/>
      <c r="N287" s="101"/>
    </row>
    <row r="288" spans="1:14" s="17" customFormat="1" x14ac:dyDescent="0.2">
      <c r="A288" s="19"/>
      <c r="B288" s="89"/>
      <c r="C288" s="89"/>
      <c r="D288" s="89"/>
      <c r="E288" s="89"/>
      <c r="F288" s="89"/>
      <c r="G288" s="89"/>
      <c r="H288" s="89"/>
      <c r="I288" s="89"/>
      <c r="J288" s="90"/>
      <c r="K288" s="90"/>
      <c r="L288" s="89"/>
      <c r="M288" s="89"/>
      <c r="N288" s="101"/>
    </row>
    <row r="289" spans="1:14" s="17" customFormat="1" x14ac:dyDescent="0.2">
      <c r="A289" s="19"/>
      <c r="B289" s="89"/>
      <c r="C289" s="89"/>
      <c r="D289" s="89"/>
      <c r="E289" s="89"/>
      <c r="F289" s="89"/>
      <c r="G289" s="89"/>
      <c r="H289" s="89"/>
      <c r="I289" s="89"/>
      <c r="J289" s="90"/>
      <c r="K289" s="90"/>
      <c r="L289" s="89"/>
      <c r="M289" s="89"/>
      <c r="N289" s="101"/>
    </row>
    <row r="290" spans="1:14" s="17" customFormat="1" x14ac:dyDescent="0.2">
      <c r="A290" s="19"/>
      <c r="B290" s="89"/>
      <c r="C290" s="89"/>
      <c r="D290" s="89"/>
      <c r="E290" s="89"/>
      <c r="F290" s="89"/>
      <c r="G290" s="89"/>
      <c r="H290" s="89"/>
      <c r="I290" s="89"/>
      <c r="J290" s="90"/>
      <c r="K290" s="90"/>
      <c r="L290" s="89"/>
      <c r="M290" s="89"/>
      <c r="N290" s="101"/>
    </row>
    <row r="291" spans="1:14" s="17" customFormat="1" x14ac:dyDescent="0.2">
      <c r="A291" s="19"/>
      <c r="B291" s="89"/>
      <c r="C291" s="89"/>
      <c r="D291" s="89"/>
      <c r="E291" s="89"/>
      <c r="F291" s="89"/>
      <c r="G291" s="89"/>
      <c r="H291" s="89"/>
      <c r="I291" s="89"/>
      <c r="J291" s="90"/>
      <c r="K291" s="90"/>
      <c r="L291" s="89"/>
      <c r="M291" s="89"/>
      <c r="N291" s="101"/>
    </row>
    <row r="292" spans="1:14" s="17" customFormat="1" x14ac:dyDescent="0.2">
      <c r="A292" s="19"/>
      <c r="B292" s="89"/>
      <c r="C292" s="89"/>
      <c r="D292" s="89"/>
      <c r="E292" s="89"/>
      <c r="F292" s="89"/>
      <c r="G292" s="89"/>
      <c r="H292" s="89"/>
      <c r="I292" s="89"/>
      <c r="J292" s="90"/>
      <c r="K292" s="90"/>
      <c r="L292" s="89"/>
      <c r="M292" s="89"/>
      <c r="N292" s="101"/>
    </row>
    <row r="293" spans="1:14" s="17" customFormat="1" x14ac:dyDescent="0.2">
      <c r="A293" s="19"/>
      <c r="B293" s="89"/>
      <c r="C293" s="89"/>
      <c r="D293" s="89"/>
      <c r="E293" s="89"/>
      <c r="F293" s="89"/>
      <c r="G293" s="89"/>
      <c r="H293" s="89"/>
      <c r="I293" s="89"/>
      <c r="J293" s="90"/>
      <c r="K293" s="90"/>
      <c r="L293" s="89"/>
      <c r="M293" s="89"/>
      <c r="N293" s="101"/>
    </row>
    <row r="294" spans="1:14" s="17" customFormat="1" x14ac:dyDescent="0.2">
      <c r="A294" s="19"/>
      <c r="B294" s="89"/>
      <c r="C294" s="89"/>
      <c r="D294" s="89"/>
      <c r="E294" s="89"/>
      <c r="F294" s="89"/>
      <c r="G294" s="89"/>
      <c r="H294" s="89"/>
      <c r="I294" s="89"/>
      <c r="J294" s="90"/>
      <c r="K294" s="90"/>
      <c r="L294" s="89"/>
      <c r="M294" s="89"/>
      <c r="N294" s="101"/>
    </row>
    <row r="295" spans="1:14" s="17" customFormat="1" x14ac:dyDescent="0.2">
      <c r="A295" s="19"/>
      <c r="B295" s="89"/>
      <c r="C295" s="89"/>
      <c r="D295" s="89"/>
      <c r="E295" s="89"/>
      <c r="F295" s="89"/>
      <c r="G295" s="89"/>
      <c r="H295" s="89"/>
      <c r="I295" s="89"/>
      <c r="J295" s="90"/>
      <c r="K295" s="90"/>
      <c r="L295" s="89"/>
      <c r="M295" s="89"/>
      <c r="N295" s="101"/>
    </row>
    <row r="296" spans="1:14" s="17" customFormat="1" x14ac:dyDescent="0.2">
      <c r="A296" s="19"/>
      <c r="B296" s="89"/>
      <c r="C296" s="89"/>
      <c r="D296" s="89"/>
      <c r="E296" s="89"/>
      <c r="F296" s="89"/>
      <c r="G296" s="89"/>
      <c r="H296" s="89"/>
      <c r="I296" s="89"/>
      <c r="J296" s="90"/>
      <c r="K296" s="90"/>
      <c r="L296" s="89"/>
      <c r="M296" s="89"/>
      <c r="N296" s="101"/>
    </row>
    <row r="297" spans="1:14" s="17" customFormat="1" x14ac:dyDescent="0.2">
      <c r="A297" s="19"/>
      <c r="B297" s="89"/>
      <c r="C297" s="89"/>
      <c r="D297" s="89"/>
      <c r="E297" s="89"/>
      <c r="F297" s="89"/>
      <c r="G297" s="89"/>
      <c r="H297" s="89"/>
      <c r="I297" s="89"/>
      <c r="J297" s="90"/>
      <c r="K297" s="90"/>
      <c r="L297" s="89"/>
      <c r="M297" s="89"/>
      <c r="N297" s="101"/>
    </row>
    <row r="298" spans="1:14" s="17" customFormat="1" x14ac:dyDescent="0.2">
      <c r="A298" s="19"/>
      <c r="B298" s="89"/>
      <c r="C298" s="89"/>
      <c r="D298" s="89"/>
      <c r="E298" s="89"/>
      <c r="F298" s="89"/>
      <c r="G298" s="89"/>
      <c r="H298" s="89"/>
      <c r="I298" s="89"/>
      <c r="J298" s="90"/>
      <c r="K298" s="90"/>
      <c r="L298" s="89"/>
      <c r="M298" s="89"/>
      <c r="N298" s="101"/>
    </row>
    <row r="299" spans="1:14" s="17" customFormat="1" x14ac:dyDescent="0.2">
      <c r="A299" s="19"/>
      <c r="B299" s="89"/>
      <c r="C299" s="89"/>
      <c r="D299" s="89"/>
      <c r="E299" s="89"/>
      <c r="F299" s="89"/>
      <c r="G299" s="89"/>
      <c r="H299" s="89"/>
      <c r="I299" s="89"/>
      <c r="J299" s="90"/>
      <c r="K299" s="90"/>
      <c r="L299" s="89"/>
      <c r="M299" s="89"/>
      <c r="N299" s="101"/>
    </row>
    <row r="300" spans="1:14" s="17" customFormat="1" x14ac:dyDescent="0.2">
      <c r="A300" s="19"/>
      <c r="B300" s="89"/>
      <c r="C300" s="89"/>
      <c r="D300" s="89"/>
      <c r="E300" s="89"/>
      <c r="F300" s="89"/>
      <c r="G300" s="89"/>
      <c r="H300" s="89"/>
      <c r="I300" s="89"/>
      <c r="J300" s="90"/>
      <c r="K300" s="90"/>
      <c r="L300" s="89"/>
      <c r="M300" s="89"/>
      <c r="N300" s="101"/>
    </row>
    <row r="301" spans="1:14" s="17" customFormat="1" x14ac:dyDescent="0.2">
      <c r="A301" s="19"/>
      <c r="B301" s="89"/>
      <c r="C301" s="89"/>
      <c r="D301" s="89"/>
      <c r="E301" s="89"/>
      <c r="F301" s="89"/>
      <c r="G301" s="89"/>
      <c r="H301" s="89"/>
      <c r="I301" s="89"/>
      <c r="J301" s="90"/>
      <c r="K301" s="90"/>
      <c r="L301" s="89"/>
      <c r="M301" s="89"/>
      <c r="N301" s="101"/>
    </row>
    <row r="302" spans="1:14" s="17" customFormat="1" x14ac:dyDescent="0.2">
      <c r="A302" s="19"/>
      <c r="B302" s="89"/>
      <c r="C302" s="89"/>
      <c r="D302" s="89"/>
      <c r="E302" s="89"/>
      <c r="F302" s="89"/>
      <c r="G302" s="89"/>
      <c r="H302" s="89"/>
      <c r="I302" s="89"/>
      <c r="J302" s="90"/>
      <c r="K302" s="90"/>
      <c r="L302" s="89"/>
      <c r="M302" s="89"/>
      <c r="N302" s="101"/>
    </row>
    <row r="303" spans="1:14" s="17" customFormat="1" x14ac:dyDescent="0.2">
      <c r="A303" s="19"/>
      <c r="B303" s="89"/>
      <c r="C303" s="89"/>
      <c r="D303" s="89"/>
      <c r="E303" s="89"/>
      <c r="F303" s="89"/>
      <c r="G303" s="89"/>
      <c r="H303" s="89"/>
      <c r="I303" s="89"/>
      <c r="J303" s="90"/>
      <c r="K303" s="90"/>
      <c r="L303" s="89"/>
      <c r="M303" s="89"/>
      <c r="N303" s="101"/>
    </row>
    <row r="304" spans="1:14" s="17" customFormat="1" x14ac:dyDescent="0.2">
      <c r="A304" s="19"/>
      <c r="B304" s="89"/>
      <c r="C304" s="89"/>
      <c r="D304" s="89"/>
      <c r="E304" s="89"/>
      <c r="F304" s="89"/>
      <c r="G304" s="89"/>
      <c r="H304" s="89"/>
      <c r="I304" s="89"/>
      <c r="J304" s="90"/>
      <c r="K304" s="90"/>
      <c r="L304" s="89"/>
      <c r="M304" s="89"/>
      <c r="N304" s="101"/>
    </row>
    <row r="305" spans="1:14" s="17" customFormat="1" x14ac:dyDescent="0.2">
      <c r="A305" s="19"/>
      <c r="B305" s="89"/>
      <c r="C305" s="89"/>
      <c r="D305" s="89"/>
      <c r="E305" s="89"/>
      <c r="F305" s="89"/>
      <c r="G305" s="89"/>
      <c r="H305" s="89"/>
      <c r="I305" s="89"/>
      <c r="J305" s="90"/>
      <c r="K305" s="90"/>
      <c r="L305" s="89"/>
      <c r="M305" s="89"/>
      <c r="N305" s="101"/>
    </row>
    <row r="306" spans="1:14" s="17" customFormat="1" x14ac:dyDescent="0.2">
      <c r="A306" s="19"/>
      <c r="B306" s="89"/>
      <c r="C306" s="89"/>
      <c r="D306" s="89"/>
      <c r="E306" s="89"/>
      <c r="F306" s="89"/>
      <c r="G306" s="89"/>
      <c r="H306" s="89"/>
      <c r="I306" s="89"/>
      <c r="J306" s="90"/>
      <c r="K306" s="90"/>
      <c r="L306" s="89"/>
      <c r="M306" s="89"/>
      <c r="N306" s="101"/>
    </row>
    <row r="307" spans="1:14" s="17" customFormat="1" x14ac:dyDescent="0.2">
      <c r="A307" s="19"/>
      <c r="B307" s="89"/>
      <c r="C307" s="89"/>
      <c r="D307" s="89"/>
      <c r="E307" s="89"/>
      <c r="F307" s="89"/>
      <c r="G307" s="89"/>
      <c r="H307" s="89"/>
      <c r="I307" s="89"/>
      <c r="J307" s="90"/>
      <c r="K307" s="90"/>
      <c r="L307" s="89"/>
      <c r="M307" s="89"/>
      <c r="N307" s="101"/>
    </row>
    <row r="308" spans="1:14" s="17" customFormat="1" x14ac:dyDescent="0.2">
      <c r="A308" s="19"/>
      <c r="B308" s="89"/>
      <c r="C308" s="89"/>
      <c r="D308" s="89"/>
      <c r="E308" s="89"/>
      <c r="F308" s="89"/>
      <c r="G308" s="89"/>
      <c r="H308" s="89"/>
      <c r="I308" s="89"/>
      <c r="J308" s="90"/>
      <c r="K308" s="90"/>
      <c r="L308" s="89"/>
      <c r="M308" s="89"/>
      <c r="N308" s="101"/>
    </row>
    <row r="309" spans="1:14" s="17" customFormat="1" x14ac:dyDescent="0.2">
      <c r="A309" s="19"/>
      <c r="B309" s="89"/>
      <c r="C309" s="89"/>
      <c r="D309" s="89"/>
      <c r="E309" s="89"/>
      <c r="F309" s="89"/>
      <c r="G309" s="89"/>
      <c r="H309" s="89"/>
      <c r="I309" s="89"/>
      <c r="J309" s="90"/>
      <c r="K309" s="90"/>
      <c r="L309" s="89"/>
      <c r="M309" s="89"/>
      <c r="N309" s="101"/>
    </row>
    <row r="310" spans="1:14" s="17" customFormat="1" x14ac:dyDescent="0.2">
      <c r="A310" s="19"/>
      <c r="B310" s="89"/>
      <c r="C310" s="89"/>
      <c r="D310" s="89"/>
      <c r="E310" s="89"/>
      <c r="F310" s="89"/>
      <c r="G310" s="89"/>
      <c r="H310" s="89"/>
      <c r="I310" s="89"/>
      <c r="J310" s="90"/>
      <c r="K310" s="90"/>
      <c r="L310" s="89"/>
      <c r="M310" s="89"/>
      <c r="N310" s="101"/>
    </row>
    <row r="311" spans="1:14" s="17" customFormat="1" x14ac:dyDescent="0.2">
      <c r="A311" s="19"/>
      <c r="B311" s="89"/>
      <c r="C311" s="89"/>
      <c r="D311" s="89"/>
      <c r="E311" s="89"/>
      <c r="F311" s="89"/>
      <c r="G311" s="89"/>
      <c r="H311" s="89"/>
      <c r="I311" s="89"/>
      <c r="J311" s="90"/>
      <c r="K311" s="90"/>
      <c r="L311" s="89"/>
      <c r="M311" s="89"/>
      <c r="N311" s="101"/>
    </row>
    <row r="312" spans="1:14" s="17" customFormat="1" x14ac:dyDescent="0.2">
      <c r="A312" s="19"/>
      <c r="B312" s="89"/>
      <c r="C312" s="89"/>
      <c r="D312" s="89"/>
      <c r="E312" s="89"/>
      <c r="F312" s="89"/>
      <c r="G312" s="89"/>
      <c r="H312" s="89"/>
      <c r="I312" s="89"/>
      <c r="J312" s="90"/>
      <c r="K312" s="90"/>
      <c r="L312" s="89"/>
      <c r="M312" s="89"/>
      <c r="N312" s="101"/>
    </row>
    <row r="313" spans="1:14" s="17" customFormat="1" x14ac:dyDescent="0.2">
      <c r="A313" s="19"/>
      <c r="B313" s="89"/>
      <c r="C313" s="89"/>
      <c r="D313" s="89"/>
      <c r="E313" s="89"/>
      <c r="F313" s="89"/>
      <c r="G313" s="89"/>
      <c r="H313" s="89"/>
      <c r="I313" s="89"/>
      <c r="J313" s="90"/>
      <c r="K313" s="90"/>
      <c r="L313" s="89"/>
      <c r="M313" s="89"/>
      <c r="N313" s="101"/>
    </row>
    <row r="314" spans="1:14" s="17" customFormat="1" x14ac:dyDescent="0.2">
      <c r="A314" s="19"/>
      <c r="B314" s="89"/>
      <c r="C314" s="89"/>
      <c r="D314" s="89"/>
      <c r="E314" s="89"/>
      <c r="F314" s="89"/>
      <c r="G314" s="89"/>
      <c r="H314" s="89"/>
      <c r="I314" s="89"/>
      <c r="J314" s="90"/>
      <c r="K314" s="90"/>
      <c r="L314" s="89"/>
      <c r="M314" s="89"/>
      <c r="N314" s="101"/>
    </row>
    <row r="315" spans="1:14" s="17" customFormat="1" x14ac:dyDescent="0.2">
      <c r="A315" s="19"/>
      <c r="B315" s="89"/>
      <c r="C315" s="89"/>
      <c r="D315" s="89"/>
      <c r="E315" s="89"/>
      <c r="F315" s="89"/>
      <c r="G315" s="89"/>
      <c r="H315" s="89"/>
      <c r="I315" s="89"/>
      <c r="J315" s="90"/>
      <c r="K315" s="90"/>
      <c r="L315" s="89"/>
      <c r="M315" s="89"/>
      <c r="N315" s="101"/>
    </row>
    <row r="316" spans="1:14" s="17" customFormat="1" x14ac:dyDescent="0.2">
      <c r="A316" s="19"/>
      <c r="B316" s="89"/>
      <c r="C316" s="89"/>
      <c r="D316" s="89"/>
      <c r="E316" s="89"/>
      <c r="F316" s="89"/>
      <c r="G316" s="89"/>
      <c r="H316" s="89"/>
      <c r="I316" s="89"/>
      <c r="J316" s="90"/>
      <c r="K316" s="90"/>
      <c r="L316" s="89"/>
      <c r="M316" s="89"/>
      <c r="N316" s="101"/>
    </row>
    <row r="317" spans="1:14" s="17" customFormat="1" x14ac:dyDescent="0.2">
      <c r="A317" s="19"/>
      <c r="B317" s="89"/>
      <c r="C317" s="89"/>
      <c r="D317" s="89"/>
      <c r="E317" s="89"/>
      <c r="F317" s="89"/>
      <c r="G317" s="89"/>
      <c r="H317" s="89"/>
      <c r="I317" s="89"/>
      <c r="J317" s="90"/>
      <c r="K317" s="90"/>
      <c r="L317" s="89"/>
      <c r="M317" s="89"/>
      <c r="N317" s="101"/>
    </row>
    <row r="318" spans="1:14" s="17" customFormat="1" x14ac:dyDescent="0.2">
      <c r="A318" s="19"/>
      <c r="B318" s="89"/>
      <c r="C318" s="89"/>
      <c r="D318" s="89"/>
      <c r="E318" s="89"/>
      <c r="F318" s="89"/>
      <c r="G318" s="89"/>
      <c r="H318" s="89"/>
      <c r="I318" s="89"/>
      <c r="J318" s="90"/>
      <c r="K318" s="90"/>
      <c r="L318" s="89"/>
      <c r="M318" s="89"/>
      <c r="N318" s="101"/>
    </row>
    <row r="319" spans="1:14" s="17" customFormat="1" x14ac:dyDescent="0.2">
      <c r="A319" s="19"/>
      <c r="B319" s="89"/>
      <c r="C319" s="89"/>
      <c r="D319" s="89"/>
      <c r="E319" s="89"/>
      <c r="F319" s="89"/>
      <c r="G319" s="89"/>
      <c r="H319" s="89"/>
      <c r="I319" s="89"/>
      <c r="J319" s="90"/>
      <c r="K319" s="90"/>
      <c r="L319" s="89"/>
      <c r="M319" s="89"/>
      <c r="N319" s="101"/>
    </row>
    <row r="320" spans="1:14" s="17" customFormat="1" x14ac:dyDescent="0.2">
      <c r="A320" s="19"/>
      <c r="B320" s="89"/>
      <c r="C320" s="89"/>
      <c r="D320" s="89"/>
      <c r="E320" s="89"/>
      <c r="F320" s="89"/>
      <c r="G320" s="89"/>
      <c r="H320" s="89"/>
      <c r="I320" s="89"/>
      <c r="J320" s="90"/>
      <c r="K320" s="90"/>
      <c r="L320" s="89"/>
      <c r="M320" s="89"/>
      <c r="N320" s="101"/>
    </row>
    <row r="321" spans="1:14" s="17" customFormat="1" x14ac:dyDescent="0.2">
      <c r="A321" s="19"/>
      <c r="B321" s="89"/>
      <c r="C321" s="89"/>
      <c r="D321" s="89"/>
      <c r="E321" s="89"/>
      <c r="F321" s="89"/>
      <c r="G321" s="89"/>
      <c r="H321" s="89"/>
      <c r="I321" s="89"/>
      <c r="J321" s="90"/>
      <c r="K321" s="90"/>
      <c r="L321" s="89"/>
      <c r="M321" s="89"/>
      <c r="N321" s="101"/>
    </row>
    <row r="322" spans="1:14" s="17" customFormat="1" x14ac:dyDescent="0.2">
      <c r="A322" s="19"/>
      <c r="B322" s="89"/>
      <c r="C322" s="89"/>
      <c r="D322" s="89"/>
      <c r="E322" s="89"/>
      <c r="F322" s="89"/>
      <c r="G322" s="89"/>
      <c r="H322" s="89"/>
      <c r="I322" s="89"/>
      <c r="J322" s="90"/>
      <c r="K322" s="90"/>
      <c r="L322" s="89"/>
      <c r="M322" s="89"/>
      <c r="N322" s="101"/>
    </row>
    <row r="323" spans="1:14" s="17" customFormat="1" x14ac:dyDescent="0.2">
      <c r="A323" s="19"/>
      <c r="B323" s="89"/>
      <c r="C323" s="89"/>
      <c r="D323" s="89"/>
      <c r="E323" s="89"/>
      <c r="F323" s="89"/>
      <c r="G323" s="89"/>
      <c r="H323" s="89"/>
      <c r="I323" s="89"/>
      <c r="J323" s="90"/>
      <c r="K323" s="90"/>
      <c r="L323" s="89"/>
      <c r="M323" s="89"/>
      <c r="N323" s="101"/>
    </row>
    <row r="324" spans="1:14" s="17" customFormat="1" x14ac:dyDescent="0.2">
      <c r="A324" s="19"/>
      <c r="B324" s="89"/>
      <c r="C324" s="89"/>
      <c r="D324" s="89"/>
      <c r="E324" s="89"/>
      <c r="F324" s="89"/>
      <c r="G324" s="89"/>
      <c r="H324" s="89"/>
      <c r="I324" s="89"/>
      <c r="J324" s="90"/>
      <c r="K324" s="90"/>
      <c r="L324" s="89"/>
      <c r="M324" s="89"/>
      <c r="N324" s="101"/>
    </row>
    <row r="325" spans="1:14" s="17" customFormat="1" x14ac:dyDescent="0.2">
      <c r="A325" s="19"/>
      <c r="B325" s="89"/>
      <c r="C325" s="89"/>
      <c r="D325" s="89"/>
      <c r="E325" s="89"/>
      <c r="F325" s="89"/>
      <c r="G325" s="89"/>
      <c r="H325" s="89"/>
      <c r="I325" s="89"/>
      <c r="J325" s="90"/>
      <c r="K325" s="90"/>
      <c r="L325" s="89"/>
      <c r="M325" s="89"/>
      <c r="N325" s="101"/>
    </row>
    <row r="326" spans="1:14" s="17" customFormat="1" x14ac:dyDescent="0.2">
      <c r="A326" s="19"/>
      <c r="B326" s="89"/>
      <c r="C326" s="89"/>
      <c r="D326" s="89"/>
      <c r="E326" s="89"/>
      <c r="F326" s="89"/>
      <c r="G326" s="89"/>
      <c r="H326" s="89"/>
      <c r="I326" s="89"/>
      <c r="J326" s="90"/>
      <c r="K326" s="90"/>
      <c r="L326" s="89"/>
      <c r="M326" s="89"/>
      <c r="N326" s="101"/>
    </row>
    <row r="327" spans="1:14" s="17" customFormat="1" x14ac:dyDescent="0.2">
      <c r="A327" s="19"/>
      <c r="B327" s="89"/>
      <c r="C327" s="89"/>
      <c r="D327" s="89"/>
      <c r="E327" s="89"/>
      <c r="F327" s="89"/>
      <c r="G327" s="89"/>
      <c r="H327" s="89"/>
      <c r="I327" s="89"/>
      <c r="J327" s="90"/>
      <c r="K327" s="90"/>
      <c r="L327" s="89"/>
      <c r="M327" s="89"/>
      <c r="N327" s="101"/>
    </row>
    <row r="328" spans="1:14" s="17" customFormat="1" x14ac:dyDescent="0.2">
      <c r="A328" s="19"/>
      <c r="B328" s="89"/>
      <c r="C328" s="89"/>
      <c r="D328" s="89"/>
      <c r="E328" s="89"/>
      <c r="F328" s="89"/>
      <c r="G328" s="89"/>
      <c r="H328" s="89"/>
      <c r="I328" s="89"/>
      <c r="J328" s="90"/>
      <c r="K328" s="90"/>
      <c r="L328" s="89"/>
      <c r="M328" s="89"/>
      <c r="N328" s="101"/>
    </row>
    <row r="329" spans="1:14" s="17" customFormat="1" x14ac:dyDescent="0.2">
      <c r="A329" s="19"/>
      <c r="B329" s="89"/>
      <c r="C329" s="89"/>
      <c r="D329" s="89"/>
      <c r="E329" s="89"/>
      <c r="F329" s="89"/>
      <c r="G329" s="89"/>
      <c r="H329" s="89"/>
      <c r="I329" s="89"/>
      <c r="J329" s="90"/>
      <c r="K329" s="90"/>
      <c r="L329" s="89"/>
      <c r="M329" s="89"/>
      <c r="N329" s="101"/>
    </row>
    <row r="330" spans="1:14" s="17" customFormat="1" x14ac:dyDescent="0.2">
      <c r="A330" s="19"/>
      <c r="B330" s="89"/>
      <c r="C330" s="89"/>
      <c r="D330" s="89"/>
      <c r="E330" s="89"/>
      <c r="F330" s="89"/>
      <c r="G330" s="89"/>
      <c r="H330" s="89"/>
      <c r="I330" s="89"/>
      <c r="J330" s="90"/>
      <c r="K330" s="90"/>
      <c r="L330" s="89"/>
      <c r="M330" s="89"/>
      <c r="N330" s="101"/>
    </row>
    <row r="331" spans="1:14" s="17" customFormat="1" x14ac:dyDescent="0.2">
      <c r="A331" s="19"/>
      <c r="B331" s="89"/>
      <c r="C331" s="89"/>
      <c r="D331" s="89"/>
      <c r="E331" s="89"/>
      <c r="F331" s="89"/>
      <c r="G331" s="89"/>
      <c r="H331" s="89"/>
      <c r="I331" s="89"/>
      <c r="J331" s="90"/>
      <c r="K331" s="90"/>
      <c r="L331" s="89"/>
      <c r="M331" s="89"/>
      <c r="N331" s="101"/>
    </row>
    <row r="332" spans="1:14" s="17" customFormat="1" x14ac:dyDescent="0.2">
      <c r="A332" s="19"/>
      <c r="B332" s="89"/>
      <c r="C332" s="89"/>
      <c r="D332" s="89"/>
      <c r="E332" s="89"/>
      <c r="F332" s="89"/>
      <c r="G332" s="89"/>
      <c r="H332" s="89"/>
      <c r="I332" s="89"/>
      <c r="J332" s="90"/>
      <c r="K332" s="90"/>
      <c r="L332" s="89"/>
      <c r="M332" s="89"/>
      <c r="N332" s="101"/>
    </row>
    <row r="333" spans="1:14" s="17" customFormat="1" x14ac:dyDescent="0.2">
      <c r="A333" s="19"/>
      <c r="B333" s="89"/>
      <c r="C333" s="89"/>
      <c r="D333" s="89"/>
      <c r="E333" s="89"/>
      <c r="F333" s="89"/>
      <c r="G333" s="89"/>
      <c r="H333" s="89"/>
      <c r="I333" s="89"/>
      <c r="J333" s="90"/>
      <c r="K333" s="90"/>
      <c r="L333" s="89"/>
      <c r="M333" s="89"/>
      <c r="N333" s="101"/>
    </row>
    <row r="334" spans="1:14" s="17" customFormat="1" x14ac:dyDescent="0.2">
      <c r="A334" s="19"/>
      <c r="B334" s="89"/>
      <c r="C334" s="89"/>
      <c r="D334" s="89"/>
      <c r="E334" s="89"/>
      <c r="F334" s="89"/>
      <c r="G334" s="89"/>
      <c r="H334" s="89"/>
      <c r="I334" s="89"/>
      <c r="J334" s="90"/>
      <c r="K334" s="90"/>
      <c r="L334" s="89"/>
      <c r="M334" s="89"/>
      <c r="N334" s="101"/>
    </row>
    <row r="335" spans="1:14" s="17" customFormat="1" x14ac:dyDescent="0.2">
      <c r="A335" s="19"/>
      <c r="B335" s="89"/>
      <c r="C335" s="89"/>
      <c r="D335" s="89"/>
      <c r="E335" s="89"/>
      <c r="F335" s="89"/>
      <c r="G335" s="89"/>
      <c r="H335" s="89"/>
      <c r="I335" s="89"/>
      <c r="J335" s="90"/>
      <c r="K335" s="90"/>
      <c r="L335" s="89"/>
      <c r="M335" s="89"/>
      <c r="N335" s="101"/>
    </row>
    <row r="336" spans="1:14" s="17" customFormat="1" x14ac:dyDescent="0.2">
      <c r="A336" s="19"/>
      <c r="B336" s="89"/>
      <c r="C336" s="89"/>
      <c r="D336" s="89"/>
      <c r="E336" s="89"/>
      <c r="F336" s="89"/>
      <c r="G336" s="89"/>
      <c r="H336" s="89"/>
      <c r="I336" s="89"/>
      <c r="J336" s="90"/>
      <c r="K336" s="90"/>
      <c r="L336" s="89"/>
      <c r="M336" s="89"/>
      <c r="N336" s="101"/>
    </row>
    <row r="337" spans="1:14" s="17" customFormat="1" x14ac:dyDescent="0.2">
      <c r="A337" s="19"/>
      <c r="B337" s="89"/>
      <c r="C337" s="89"/>
      <c r="D337" s="89"/>
      <c r="E337" s="89"/>
      <c r="F337" s="89"/>
      <c r="G337" s="89"/>
      <c r="H337" s="89"/>
      <c r="I337" s="89"/>
      <c r="J337" s="90"/>
      <c r="K337" s="90"/>
      <c r="L337" s="89"/>
      <c r="M337" s="89"/>
      <c r="N337" s="101"/>
    </row>
    <row r="338" spans="1:14" s="17" customFormat="1" x14ac:dyDescent="0.2">
      <c r="A338" s="19"/>
      <c r="B338" s="89"/>
      <c r="C338" s="89"/>
      <c r="D338" s="89"/>
      <c r="E338" s="89"/>
      <c r="F338" s="89"/>
      <c r="G338" s="89"/>
      <c r="H338" s="89"/>
      <c r="I338" s="89"/>
      <c r="J338" s="90"/>
      <c r="K338" s="90"/>
      <c r="L338" s="89"/>
      <c r="M338" s="89"/>
      <c r="N338" s="101"/>
    </row>
    <row r="339" spans="1:14" s="17" customFormat="1" x14ac:dyDescent="0.2">
      <c r="A339" s="19"/>
      <c r="B339" s="89"/>
      <c r="C339" s="89"/>
      <c r="D339" s="89"/>
      <c r="E339" s="89"/>
      <c r="F339" s="89"/>
      <c r="G339" s="89"/>
      <c r="H339" s="89"/>
      <c r="I339" s="89"/>
      <c r="J339" s="90"/>
      <c r="K339" s="90"/>
      <c r="L339" s="89"/>
      <c r="M339" s="89"/>
      <c r="N339" s="101"/>
    </row>
    <row r="340" spans="1:14" s="17" customFormat="1" x14ac:dyDescent="0.2">
      <c r="A340" s="19"/>
      <c r="B340" s="89"/>
      <c r="C340" s="89"/>
      <c r="D340" s="89"/>
      <c r="E340" s="89"/>
      <c r="F340" s="89"/>
      <c r="G340" s="89"/>
      <c r="H340" s="89"/>
      <c r="I340" s="89"/>
      <c r="J340" s="90"/>
      <c r="K340" s="90"/>
      <c r="L340" s="89"/>
      <c r="M340" s="89"/>
      <c r="N340" s="101"/>
    </row>
    <row r="341" spans="1:14" s="17" customFormat="1" x14ac:dyDescent="0.2">
      <c r="A341" s="19"/>
      <c r="B341" s="89"/>
      <c r="C341" s="89"/>
      <c r="D341" s="89"/>
      <c r="E341" s="89"/>
      <c r="F341" s="89"/>
      <c r="G341" s="89"/>
      <c r="H341" s="89"/>
      <c r="I341" s="89"/>
      <c r="J341" s="90"/>
      <c r="K341" s="90"/>
      <c r="L341" s="89"/>
      <c r="M341" s="89"/>
      <c r="N341" s="101"/>
    </row>
    <row r="342" spans="1:14" s="17" customFormat="1" x14ac:dyDescent="0.2">
      <c r="A342" s="19"/>
      <c r="B342" s="89"/>
      <c r="C342" s="89"/>
      <c r="D342" s="89"/>
      <c r="E342" s="89"/>
      <c r="F342" s="89"/>
      <c r="G342" s="89"/>
      <c r="H342" s="89"/>
      <c r="I342" s="89"/>
      <c r="J342" s="90"/>
      <c r="K342" s="90"/>
      <c r="L342" s="89"/>
      <c r="M342" s="89"/>
      <c r="N342" s="101"/>
    </row>
    <row r="343" spans="1:14" s="17" customFormat="1" x14ac:dyDescent="0.2">
      <c r="A343" s="19"/>
      <c r="B343" s="89"/>
      <c r="C343" s="89"/>
      <c r="D343" s="89"/>
      <c r="E343" s="89"/>
      <c r="F343" s="89"/>
      <c r="G343" s="89"/>
      <c r="H343" s="89"/>
      <c r="I343" s="89"/>
      <c r="J343" s="90"/>
      <c r="K343" s="90"/>
      <c r="L343" s="89"/>
      <c r="M343" s="89"/>
      <c r="N343" s="101"/>
    </row>
    <row r="344" spans="1:14" s="17" customFormat="1" x14ac:dyDescent="0.2">
      <c r="A344" s="19"/>
      <c r="B344" s="89"/>
      <c r="C344" s="89"/>
      <c r="D344" s="89"/>
      <c r="E344" s="89"/>
      <c r="F344" s="89"/>
      <c r="G344" s="89"/>
      <c r="H344" s="89"/>
      <c r="I344" s="89"/>
      <c r="J344" s="90"/>
      <c r="K344" s="90"/>
      <c r="L344" s="89"/>
      <c r="M344" s="89"/>
      <c r="N344" s="101"/>
    </row>
    <row r="345" spans="1:14" s="17" customFormat="1" x14ac:dyDescent="0.2">
      <c r="A345" s="19"/>
      <c r="B345" s="89"/>
      <c r="C345" s="89"/>
      <c r="D345" s="89"/>
      <c r="E345" s="89"/>
      <c r="F345" s="89"/>
      <c r="G345" s="89"/>
      <c r="H345" s="89"/>
      <c r="I345" s="89"/>
      <c r="J345" s="90"/>
      <c r="K345" s="90"/>
      <c r="L345" s="89"/>
      <c r="M345" s="89"/>
      <c r="N345" s="101"/>
    </row>
    <row r="346" spans="1:14" s="17" customFormat="1" x14ac:dyDescent="0.2">
      <c r="A346" s="19"/>
      <c r="B346" s="89"/>
      <c r="C346" s="89"/>
      <c r="D346" s="89"/>
      <c r="E346" s="89"/>
      <c r="F346" s="89"/>
      <c r="G346" s="89"/>
      <c r="H346" s="89"/>
      <c r="I346" s="89"/>
      <c r="J346" s="90"/>
      <c r="K346" s="90"/>
      <c r="L346" s="89"/>
      <c r="M346" s="89"/>
      <c r="N346" s="101"/>
    </row>
    <row r="347" spans="1:14" s="17" customFormat="1" x14ac:dyDescent="0.2">
      <c r="A347" s="19"/>
      <c r="B347" s="89"/>
      <c r="C347" s="89"/>
      <c r="D347" s="89"/>
      <c r="E347" s="89"/>
      <c r="F347" s="89"/>
      <c r="G347" s="89"/>
      <c r="H347" s="89"/>
      <c r="I347" s="89"/>
      <c r="J347" s="90"/>
      <c r="K347" s="90"/>
      <c r="L347" s="89"/>
      <c r="M347" s="89"/>
      <c r="N347" s="101"/>
    </row>
    <row r="348" spans="1:14" s="17" customFormat="1" x14ac:dyDescent="0.2">
      <c r="A348" s="19"/>
      <c r="B348" s="89"/>
      <c r="C348" s="89"/>
      <c r="D348" s="89"/>
      <c r="E348" s="89"/>
      <c r="F348" s="89"/>
      <c r="G348" s="89"/>
      <c r="H348" s="89"/>
      <c r="I348" s="89"/>
      <c r="J348" s="90"/>
      <c r="K348" s="90"/>
      <c r="L348" s="89"/>
      <c r="M348" s="89"/>
      <c r="N348" s="101"/>
    </row>
    <row r="349" spans="1:14" s="17" customFormat="1" x14ac:dyDescent="0.2">
      <c r="A349" s="19"/>
      <c r="B349" s="89"/>
      <c r="C349" s="89"/>
      <c r="D349" s="89"/>
      <c r="E349" s="89"/>
      <c r="F349" s="89"/>
      <c r="G349" s="89"/>
      <c r="H349" s="89"/>
      <c r="I349" s="89"/>
      <c r="J349" s="90"/>
      <c r="K349" s="90"/>
      <c r="L349" s="89"/>
      <c r="M349" s="89"/>
      <c r="N349" s="101"/>
    </row>
    <row r="350" spans="1:14" s="17" customFormat="1" x14ac:dyDescent="0.2">
      <c r="A350" s="19"/>
      <c r="B350" s="89"/>
      <c r="C350" s="89"/>
      <c r="D350" s="89"/>
      <c r="E350" s="89"/>
      <c r="F350" s="89"/>
      <c r="G350" s="89"/>
      <c r="H350" s="89"/>
      <c r="I350" s="89"/>
      <c r="J350" s="90"/>
      <c r="K350" s="90"/>
      <c r="L350" s="89"/>
      <c r="M350" s="89"/>
      <c r="N350" s="101"/>
    </row>
    <row r="351" spans="1:14" s="17" customFormat="1" x14ac:dyDescent="0.2">
      <c r="A351" s="19"/>
      <c r="B351" s="89"/>
      <c r="C351" s="89"/>
      <c r="D351" s="89"/>
      <c r="E351" s="89"/>
      <c r="F351" s="89"/>
      <c r="G351" s="89"/>
      <c r="H351" s="89"/>
      <c r="I351" s="89"/>
      <c r="J351" s="90"/>
      <c r="K351" s="90"/>
      <c r="L351" s="89"/>
      <c r="M351" s="89"/>
      <c r="N351" s="101"/>
    </row>
    <row r="352" spans="1:14" s="17" customFormat="1" x14ac:dyDescent="0.2">
      <c r="A352" s="19"/>
      <c r="B352" s="89"/>
      <c r="C352" s="89"/>
      <c r="D352" s="89"/>
      <c r="E352" s="89"/>
      <c r="F352" s="89"/>
      <c r="G352" s="89"/>
      <c r="H352" s="89"/>
      <c r="I352" s="89"/>
      <c r="J352" s="90"/>
      <c r="K352" s="90"/>
      <c r="L352" s="89"/>
      <c r="M352" s="89"/>
      <c r="N352" s="101"/>
    </row>
    <row r="353" spans="1:14" s="17" customFormat="1" x14ac:dyDescent="0.2">
      <c r="A353" s="19"/>
      <c r="B353" s="89"/>
      <c r="C353" s="89"/>
      <c r="D353" s="89"/>
      <c r="E353" s="89"/>
      <c r="F353" s="89"/>
      <c r="G353" s="89"/>
      <c r="H353" s="89"/>
      <c r="I353" s="89"/>
      <c r="J353" s="90"/>
      <c r="K353" s="90"/>
      <c r="L353" s="89"/>
      <c r="M353" s="89"/>
      <c r="N353" s="101"/>
    </row>
    <row r="354" spans="1:14" s="17" customFormat="1" x14ac:dyDescent="0.2">
      <c r="A354" s="19"/>
      <c r="B354" s="89"/>
      <c r="C354" s="89"/>
      <c r="D354" s="89"/>
      <c r="E354" s="89"/>
      <c r="F354" s="89"/>
      <c r="G354" s="89"/>
      <c r="H354" s="89"/>
      <c r="I354" s="89"/>
      <c r="J354" s="90"/>
      <c r="K354" s="90"/>
      <c r="L354" s="89"/>
      <c r="M354" s="89"/>
      <c r="N354" s="101"/>
    </row>
    <row r="355" spans="1:14" s="17" customFormat="1" x14ac:dyDescent="0.2">
      <c r="A355" s="19"/>
      <c r="B355" s="89"/>
      <c r="C355" s="89"/>
      <c r="D355" s="89"/>
      <c r="E355" s="89"/>
      <c r="F355" s="89"/>
      <c r="G355" s="89"/>
      <c r="H355" s="89"/>
      <c r="I355" s="89"/>
      <c r="J355" s="90"/>
      <c r="K355" s="90"/>
      <c r="L355" s="89"/>
      <c r="M355" s="89"/>
      <c r="N355" s="101"/>
    </row>
    <row r="356" spans="1:14" s="17" customFormat="1" x14ac:dyDescent="0.2">
      <c r="A356" s="19"/>
      <c r="B356" s="89"/>
      <c r="C356" s="89"/>
      <c r="D356" s="89"/>
      <c r="E356" s="89"/>
      <c r="F356" s="89"/>
      <c r="G356" s="89"/>
      <c r="H356" s="89"/>
      <c r="I356" s="89"/>
      <c r="J356" s="90"/>
      <c r="K356" s="90"/>
      <c r="L356" s="89"/>
      <c r="M356" s="89"/>
      <c r="N356" s="101"/>
    </row>
    <row r="357" spans="1:14" s="17" customFormat="1" x14ac:dyDescent="0.2">
      <c r="A357" s="19"/>
      <c r="B357" s="89"/>
      <c r="C357" s="89"/>
      <c r="D357" s="89"/>
      <c r="E357" s="89"/>
      <c r="F357" s="89"/>
      <c r="G357" s="89"/>
      <c r="H357" s="89"/>
      <c r="I357" s="89"/>
      <c r="J357" s="90"/>
      <c r="K357" s="90"/>
      <c r="L357" s="89"/>
      <c r="M357" s="89"/>
      <c r="N357" s="101"/>
    </row>
    <row r="358" spans="1:14" s="17" customFormat="1" x14ac:dyDescent="0.2">
      <c r="A358" s="19"/>
      <c r="B358" s="89"/>
      <c r="C358" s="89"/>
      <c r="D358" s="89"/>
      <c r="E358" s="89"/>
      <c r="F358" s="89"/>
      <c r="G358" s="89"/>
      <c r="H358" s="89"/>
      <c r="I358" s="89"/>
      <c r="J358" s="90"/>
      <c r="K358" s="90"/>
      <c r="L358" s="89"/>
      <c r="M358" s="89"/>
      <c r="N358" s="101"/>
    </row>
    <row r="359" spans="1:14" s="17" customFormat="1" x14ac:dyDescent="0.2">
      <c r="A359" s="19"/>
      <c r="B359" s="89"/>
      <c r="C359" s="89"/>
      <c r="D359" s="89"/>
      <c r="E359" s="89"/>
      <c r="F359" s="89"/>
      <c r="G359" s="89"/>
      <c r="H359" s="89"/>
      <c r="I359" s="89"/>
      <c r="J359" s="90"/>
      <c r="K359" s="90"/>
      <c r="L359" s="89"/>
      <c r="M359" s="89"/>
      <c r="N359" s="101"/>
    </row>
    <row r="360" spans="1:14" s="17" customFormat="1" x14ac:dyDescent="0.2">
      <c r="A360" s="19"/>
      <c r="B360" s="89"/>
      <c r="C360" s="89"/>
      <c r="D360" s="89"/>
      <c r="E360" s="89"/>
      <c r="F360" s="89"/>
      <c r="G360" s="89"/>
      <c r="H360" s="89"/>
      <c r="I360" s="89"/>
      <c r="J360" s="90"/>
      <c r="K360" s="90"/>
      <c r="L360" s="89"/>
      <c r="M360" s="89"/>
      <c r="N360" s="101"/>
    </row>
    <row r="361" spans="1:14" s="17" customFormat="1" x14ac:dyDescent="0.2">
      <c r="A361" s="19"/>
      <c r="B361" s="89"/>
      <c r="C361" s="89"/>
      <c r="D361" s="89"/>
      <c r="E361" s="89"/>
      <c r="F361" s="89"/>
      <c r="G361" s="89"/>
      <c r="H361" s="89"/>
      <c r="I361" s="89"/>
      <c r="J361" s="90"/>
      <c r="K361" s="90"/>
      <c r="L361" s="89"/>
      <c r="M361" s="89"/>
      <c r="N361" s="101"/>
    </row>
    <row r="362" spans="1:14" s="17" customFormat="1" x14ac:dyDescent="0.2">
      <c r="A362" s="19"/>
      <c r="B362" s="89"/>
      <c r="C362" s="89"/>
      <c r="D362" s="89"/>
      <c r="E362" s="89"/>
      <c r="F362" s="89"/>
      <c r="G362" s="89"/>
      <c r="H362" s="89"/>
      <c r="I362" s="89"/>
      <c r="J362" s="90"/>
      <c r="K362" s="90"/>
      <c r="L362" s="89"/>
      <c r="M362" s="89"/>
      <c r="N362" s="101"/>
    </row>
    <row r="363" spans="1:14" s="17" customFormat="1" x14ac:dyDescent="0.2">
      <c r="A363" s="19"/>
      <c r="B363" s="89"/>
      <c r="C363" s="89"/>
      <c r="D363" s="89"/>
      <c r="E363" s="89"/>
      <c r="F363" s="89"/>
      <c r="G363" s="89"/>
      <c r="H363" s="89"/>
      <c r="I363" s="89"/>
      <c r="J363" s="90"/>
      <c r="K363" s="90"/>
      <c r="L363" s="89"/>
      <c r="M363" s="89"/>
      <c r="N363" s="101"/>
    </row>
    <row r="364" spans="1:14" s="17" customFormat="1" x14ac:dyDescent="0.2">
      <c r="A364" s="19"/>
      <c r="B364" s="89"/>
      <c r="C364" s="89"/>
      <c r="D364" s="89"/>
      <c r="E364" s="89"/>
      <c r="F364" s="89"/>
      <c r="G364" s="89"/>
      <c r="H364" s="89"/>
      <c r="I364" s="89"/>
      <c r="J364" s="90"/>
      <c r="K364" s="90"/>
      <c r="L364" s="89"/>
      <c r="M364" s="89"/>
      <c r="N364" s="101"/>
    </row>
    <row r="365" spans="1:14" s="17" customFormat="1" x14ac:dyDescent="0.2">
      <c r="A365" s="19"/>
      <c r="B365" s="89"/>
      <c r="C365" s="89"/>
      <c r="D365" s="89"/>
      <c r="E365" s="89"/>
      <c r="F365" s="89"/>
      <c r="G365" s="89"/>
      <c r="H365" s="89"/>
      <c r="I365" s="89"/>
      <c r="J365" s="90"/>
      <c r="K365" s="90"/>
      <c r="L365" s="89"/>
      <c r="M365" s="89"/>
      <c r="N365" s="101"/>
    </row>
    <row r="366" spans="1:14" s="17" customFormat="1" x14ac:dyDescent="0.2">
      <c r="A366" s="19"/>
      <c r="B366" s="89"/>
      <c r="C366" s="89"/>
      <c r="D366" s="89"/>
      <c r="E366" s="89"/>
      <c r="F366" s="89"/>
      <c r="G366" s="89"/>
      <c r="H366" s="89"/>
      <c r="I366" s="89"/>
      <c r="J366" s="90"/>
      <c r="K366" s="90"/>
      <c r="L366" s="89"/>
      <c r="M366" s="89"/>
      <c r="N366" s="101"/>
    </row>
    <row r="367" spans="1:14" s="17" customFormat="1" x14ac:dyDescent="0.2">
      <c r="A367" s="19"/>
      <c r="B367" s="89"/>
      <c r="C367" s="89"/>
      <c r="D367" s="89"/>
      <c r="E367" s="89"/>
      <c r="F367" s="89"/>
      <c r="G367" s="89"/>
      <c r="H367" s="89"/>
      <c r="I367" s="89"/>
      <c r="J367" s="90"/>
      <c r="K367" s="90"/>
      <c r="L367" s="89"/>
      <c r="M367" s="89"/>
      <c r="N367" s="101"/>
    </row>
    <row r="368" spans="1:14" s="17" customFormat="1" x14ac:dyDescent="0.2">
      <c r="A368" s="19"/>
      <c r="B368" s="89"/>
      <c r="C368" s="89"/>
      <c r="D368" s="89"/>
      <c r="E368" s="89"/>
      <c r="F368" s="89"/>
      <c r="G368" s="89"/>
      <c r="H368" s="89"/>
      <c r="I368" s="89"/>
      <c r="J368" s="90"/>
      <c r="K368" s="90"/>
      <c r="L368" s="89"/>
      <c r="M368" s="89"/>
      <c r="N368" s="101"/>
    </row>
    <row r="369" spans="1:14" s="17" customFormat="1" x14ac:dyDescent="0.2">
      <c r="A369" s="19"/>
      <c r="B369" s="89"/>
      <c r="C369" s="89"/>
      <c r="D369" s="89"/>
      <c r="E369" s="89"/>
      <c r="F369" s="89"/>
      <c r="G369" s="89"/>
      <c r="H369" s="89"/>
      <c r="I369" s="89"/>
      <c r="J369" s="90"/>
      <c r="K369" s="90"/>
      <c r="L369" s="89"/>
      <c r="M369" s="89"/>
      <c r="N369" s="101"/>
    </row>
    <row r="370" spans="1:14" s="17" customFormat="1" x14ac:dyDescent="0.2">
      <c r="A370" s="19"/>
      <c r="B370" s="89"/>
      <c r="C370" s="89"/>
      <c r="D370" s="89"/>
      <c r="E370" s="89"/>
      <c r="F370" s="89"/>
      <c r="G370" s="89"/>
      <c r="H370" s="89"/>
      <c r="I370" s="89"/>
      <c r="J370" s="90"/>
      <c r="K370" s="90"/>
      <c r="L370" s="89"/>
      <c r="M370" s="89"/>
      <c r="N370" s="101"/>
    </row>
    <row r="371" spans="1:14" s="17" customFormat="1" x14ac:dyDescent="0.2">
      <c r="A371" s="19"/>
      <c r="B371" s="89"/>
      <c r="C371" s="89"/>
      <c r="D371" s="89"/>
      <c r="E371" s="89"/>
      <c r="F371" s="89"/>
      <c r="G371" s="89"/>
      <c r="H371" s="89"/>
      <c r="I371" s="89"/>
      <c r="J371" s="90"/>
      <c r="K371" s="90"/>
      <c r="L371" s="89"/>
      <c r="M371" s="89"/>
      <c r="N371" s="101"/>
    </row>
    <row r="372" spans="1:14" s="17" customFormat="1" x14ac:dyDescent="0.2">
      <c r="A372" s="19"/>
      <c r="B372" s="89"/>
      <c r="C372" s="89"/>
      <c r="D372" s="89"/>
      <c r="E372" s="89"/>
      <c r="F372" s="89"/>
      <c r="G372" s="89"/>
      <c r="H372" s="89"/>
      <c r="I372" s="89"/>
      <c r="J372" s="90"/>
      <c r="K372" s="90"/>
      <c r="L372" s="89"/>
      <c r="M372" s="89"/>
      <c r="N372" s="101"/>
    </row>
    <row r="373" spans="1:14" s="17" customFormat="1" x14ac:dyDescent="0.2">
      <c r="A373" s="19"/>
      <c r="B373" s="89"/>
      <c r="C373" s="89"/>
      <c r="D373" s="89"/>
      <c r="E373" s="89"/>
      <c r="F373" s="89"/>
      <c r="G373" s="89"/>
      <c r="H373" s="89"/>
      <c r="I373" s="89"/>
      <c r="J373" s="90"/>
      <c r="K373" s="90"/>
      <c r="L373" s="89"/>
      <c r="M373" s="89"/>
      <c r="N373" s="101"/>
    </row>
    <row r="374" spans="1:14" s="17" customFormat="1" x14ac:dyDescent="0.2">
      <c r="A374" s="19"/>
      <c r="B374" s="89"/>
      <c r="C374" s="89"/>
      <c r="D374" s="89"/>
      <c r="E374" s="89"/>
      <c r="F374" s="89"/>
      <c r="G374" s="89"/>
      <c r="H374" s="89"/>
      <c r="I374" s="89"/>
      <c r="J374" s="90"/>
      <c r="K374" s="90"/>
      <c r="L374" s="89"/>
      <c r="M374" s="89"/>
      <c r="N374" s="101"/>
    </row>
    <row r="375" spans="1:14" s="17" customFormat="1" x14ac:dyDescent="0.2">
      <c r="A375" s="19"/>
      <c r="B375" s="89"/>
      <c r="C375" s="89"/>
      <c r="D375" s="89"/>
      <c r="E375" s="89"/>
      <c r="F375" s="89"/>
      <c r="G375" s="89"/>
      <c r="H375" s="89"/>
      <c r="I375" s="89"/>
      <c r="J375" s="90"/>
      <c r="K375" s="90"/>
      <c r="L375" s="89"/>
      <c r="M375" s="89"/>
      <c r="N375" s="101"/>
    </row>
    <row r="376" spans="1:14" s="17" customFormat="1" x14ac:dyDescent="0.2">
      <c r="A376" s="19"/>
      <c r="B376" s="89"/>
      <c r="C376" s="89"/>
      <c r="D376" s="89"/>
      <c r="E376" s="89"/>
      <c r="F376" s="89"/>
      <c r="G376" s="89"/>
      <c r="H376" s="89"/>
      <c r="I376" s="89"/>
      <c r="J376" s="90"/>
      <c r="K376" s="90"/>
      <c r="L376" s="89"/>
      <c r="M376" s="89"/>
      <c r="N376" s="101"/>
    </row>
    <row r="377" spans="1:14" s="17" customFormat="1" x14ac:dyDescent="0.2">
      <c r="A377" s="19"/>
      <c r="B377" s="89"/>
      <c r="C377" s="89"/>
      <c r="D377" s="89"/>
      <c r="E377" s="89"/>
      <c r="F377" s="89"/>
      <c r="G377" s="89"/>
      <c r="H377" s="89"/>
      <c r="I377" s="89"/>
      <c r="J377" s="90"/>
      <c r="K377" s="90"/>
      <c r="L377" s="89"/>
      <c r="M377" s="89"/>
      <c r="N377" s="101"/>
    </row>
    <row r="378" spans="1:14" s="17" customFormat="1" x14ac:dyDescent="0.2">
      <c r="A378" s="19"/>
      <c r="B378" s="89"/>
      <c r="C378" s="89"/>
      <c r="D378" s="89"/>
      <c r="E378" s="89"/>
      <c r="F378" s="89"/>
      <c r="G378" s="89"/>
      <c r="H378" s="89"/>
      <c r="I378" s="89"/>
      <c r="J378" s="90"/>
      <c r="K378" s="90"/>
      <c r="L378" s="89"/>
      <c r="M378" s="89"/>
      <c r="N378" s="101"/>
    </row>
    <row r="379" spans="1:14" s="17" customFormat="1" x14ac:dyDescent="0.2">
      <c r="A379" s="19"/>
      <c r="B379" s="89"/>
      <c r="C379" s="89"/>
      <c r="D379" s="89"/>
      <c r="E379" s="89"/>
      <c r="F379" s="89"/>
      <c r="G379" s="89"/>
      <c r="H379" s="89"/>
      <c r="I379" s="89"/>
      <c r="J379" s="90"/>
      <c r="K379" s="90"/>
      <c r="L379" s="89"/>
      <c r="M379" s="89"/>
      <c r="N379" s="101"/>
    </row>
    <row r="380" spans="1:14" s="17" customFormat="1" x14ac:dyDescent="0.2">
      <c r="A380" s="19"/>
      <c r="B380" s="89"/>
      <c r="C380" s="89"/>
      <c r="D380" s="89"/>
      <c r="E380" s="89"/>
      <c r="F380" s="89"/>
      <c r="G380" s="89"/>
      <c r="H380" s="89"/>
      <c r="I380" s="89"/>
      <c r="J380" s="90"/>
      <c r="K380" s="90"/>
      <c r="L380" s="89"/>
      <c r="M380" s="89"/>
      <c r="N380" s="101"/>
    </row>
  </sheetData>
  <mergeCells count="18">
    <mergeCell ref="A1:A5"/>
    <mergeCell ref="H3:K3"/>
    <mergeCell ref="L3:N3"/>
    <mergeCell ref="M4:M5"/>
    <mergeCell ref="N4:N5"/>
    <mergeCell ref="G4:G5"/>
    <mergeCell ref="B3:G3"/>
    <mergeCell ref="B1:N2"/>
    <mergeCell ref="B4:B5"/>
    <mergeCell ref="C4:C5"/>
    <mergeCell ref="D4:D5"/>
    <mergeCell ref="E4:E5"/>
    <mergeCell ref="F4:F5"/>
    <mergeCell ref="H4:H5"/>
    <mergeCell ref="I4:I5"/>
    <mergeCell ref="J4:J5"/>
    <mergeCell ref="K4:K5"/>
    <mergeCell ref="L4:L5"/>
  </mergeCells>
  <hyperlinks>
    <hyperlink ref="A6" r:id="rId1" display="http://203.157.240.30/biechild/reportamphur.php?provinceid=38"/>
    <hyperlink ref="A7" r:id="rId2" display="http://203.157.240.30/biechild/reportamphur.php?provinceid=39"/>
    <hyperlink ref="A8" r:id="rId3" display="http://203.157.240.30/biechild/reportamphur.php?provinceid=40"/>
    <hyperlink ref="A9" r:id="rId4" display="http://203.157.240.30/biechild/reportamphur.php?provinceid=42"/>
    <hyperlink ref="A10" r:id="rId5" display="http://203.157.240.30/biechild/reportamphur.php?provinceid=43"/>
    <hyperlink ref="A11" r:id="rId6" display="http://203.157.240.30/biechild/reportamphur.php?provinceid=44"/>
    <hyperlink ref="A12" r:id="rId7" display="http://203.157.240.30/biechild/reportamphur.php?provinceid=45"/>
    <hyperlink ref="A13" r:id="rId8" display="http://203.157.240.30/biechild/reportamphur.php?provinceid=46"/>
    <hyperlink ref="A15" r:id="rId9" display="http://203.157.240.30/biechild/reportamphur.php?provinceid=41"/>
    <hyperlink ref="A16" r:id="rId10" display="http://203.157.240.30/biechild/reportamphur.php?provinceid=50"/>
    <hyperlink ref="A17" r:id="rId11" display="http://203.157.240.30/biechild/reportamphur.php?provinceid=51"/>
    <hyperlink ref="A18" r:id="rId12" display="http://203.157.240.30/biechild/reportamphur.php?provinceid=52"/>
    <hyperlink ref="A19" r:id="rId13" display="http://203.157.240.30/biechild/reportamphur.php?provinceid=54"/>
    <hyperlink ref="A21" r:id="rId14" display="http://203.157.240.30/biechild/reportamphur.php?provinceid=9"/>
    <hyperlink ref="A22" r:id="rId15" display="http://203.157.240.30/biechild/reportamphur.php?provinceid=47"/>
    <hyperlink ref="A23" r:id="rId16" display="http://203.157.240.30/biechild/reportamphur.php?provinceid=48"/>
    <hyperlink ref="A24" r:id="rId17" display="http://203.157.240.30/biechild/reportamphur.php?provinceid=49"/>
    <hyperlink ref="A25" r:id="rId18" display="http://203.157.240.30/biechild/reportamphur.php?provinceid=53"/>
    <hyperlink ref="A27" r:id="rId19" display="http://203.157.240.30/biechild/reportamphur.php?provinceid=3"/>
    <hyperlink ref="A28" r:id="rId20" display="http://203.157.240.30/biechild/reportamphur.php?provinceid=4"/>
    <hyperlink ref="A29" r:id="rId21" display="http://203.157.240.30/biechild/reportamphur.php?provinceid=5"/>
    <hyperlink ref="A30" r:id="rId22" display="http://203.157.240.30/biechild/reportamphur.php?provinceid=6"/>
    <hyperlink ref="A31" r:id="rId23" display="http://203.157.240.30/biechild/reportamphur.php?provinceid=7"/>
    <hyperlink ref="A32" r:id="rId24" display="http://203.157.240.30/biechild/reportamphur.php?provinceid=8"/>
    <hyperlink ref="A33" r:id="rId25" display="http://203.157.240.30/biechild/reportamphur.php?provinceid=10"/>
    <hyperlink ref="A34" r:id="rId26" display="http://203.157.240.30/biechild/reportamphur.php?provinceid=17"/>
    <hyperlink ref="A36" r:id="rId27" display="http://203.157.240.30/biechild/reportamphur.php?provinceid=55"/>
    <hyperlink ref="A37" r:id="rId28" display="http://203.157.240.30/biechild/reportamphur.php?provinceid=56"/>
    <hyperlink ref="A38" r:id="rId29" display="http://203.157.240.30/biechild/reportamphur.php?provinceid=57"/>
    <hyperlink ref="A39" r:id="rId30" display="http://203.157.240.30/biechild/reportamphur.php?provinceid=58"/>
    <hyperlink ref="A40" r:id="rId31" display="http://203.157.240.30/biechild/reportamphur.php?provinceid=59"/>
    <hyperlink ref="A41" r:id="rId32" display="http://203.157.240.30/biechild/reportamphur.php?provinceid=60"/>
    <hyperlink ref="A42" r:id="rId33" display="http://203.157.240.30/biechild/reportamphur.php?provinceid=61"/>
    <hyperlink ref="A43" r:id="rId34" display="http://203.157.240.30/biechild/reportamphur.php?provinceid=62"/>
    <hyperlink ref="A45" r:id="rId35" display="http://203.157.240.30/biechild/reportamphur.php?provinceid=2"/>
    <hyperlink ref="A46" r:id="rId36" display="http://203.157.240.30/biechild/reportamphur.php?provinceid=11"/>
    <hyperlink ref="A47" r:id="rId37" display="http://203.157.240.30/biechild/reportamphur.php?provinceid=12"/>
    <hyperlink ref="A48" r:id="rId38" display="http://203.157.240.30/biechild/reportamphur.php?provinceid=13"/>
    <hyperlink ref="A49" r:id="rId39" display="http://203.157.240.30/biechild/reportamphur.php?provinceid=14"/>
    <hyperlink ref="A50" r:id="rId40" display="http://203.157.240.30/biechild/reportamphur.php?provinceid=15"/>
    <hyperlink ref="A51" r:id="rId41" display="http://203.157.240.30/biechild/reportamphur.php?provinceid=16"/>
    <hyperlink ref="A52" r:id="rId42" display="http://203.157.240.30/biechild/reportamphur.php?provinceid=18"/>
    <hyperlink ref="A54" r:id="rId43" display="http://203.157.240.30/biechild/reportamphur.php?provinceid=28"/>
    <hyperlink ref="A55" r:id="rId44" display="http://203.157.240.30/biechild/reportamphur.php?provinceid=32"/>
    <hyperlink ref="A56" r:id="rId45" display="http://203.157.240.30/biechild/reportamphur.php?provinceid=33"/>
    <hyperlink ref="A57" r:id="rId46" display="http://203.157.240.30/biechild/reportamphur.php?provinceid=34"/>
    <hyperlink ref="A59" r:id="rId47" display="http://203.157.240.30/biechild/reportamphur.php?provinceid=27"/>
    <hyperlink ref="A60" r:id="rId48" display="http://203.157.240.30/biechild/reportamphur.php?provinceid=29"/>
    <hyperlink ref="A61" r:id="rId49" display="http://203.157.240.30/biechild/reportamphur.php?provinceid=30"/>
    <hyperlink ref="A62" r:id="rId50" display="http://203.157.240.30/biechild/reportamphur.php?provinceid=31"/>
    <hyperlink ref="A63" r:id="rId51" display="http://203.157.240.30/biechild/reportamphur.php?provinceid=35"/>
    <hyperlink ref="A64" r:id="rId52" display="http://203.157.240.30/biechild/reportamphur.php?provinceid=36"/>
    <hyperlink ref="A65" r:id="rId53" display="http://203.157.240.30/biechild/reportamphur.php?provinceid=77"/>
    <hyperlink ref="A67" r:id="rId54" display="http://203.157.240.30/biechild/reportamphur.php?provinceid=19"/>
    <hyperlink ref="A68" r:id="rId55" display="http://203.157.240.30/biechild/reportamphur.php?provinceid=20"/>
    <hyperlink ref="A69" r:id="rId56" display="http://203.157.240.30/biechild/reportamphur.php?provinceid=21"/>
    <hyperlink ref="A70" r:id="rId57" display="http://203.157.240.30/biechild/reportamphur.php?provinceid=25"/>
    <hyperlink ref="A72" r:id="rId58" display="http://203.157.240.30/biechild/reportamphur.php?provinceid=22"/>
    <hyperlink ref="A73" r:id="rId59" display="http://203.157.240.30/biechild/reportamphur.php?provinceid=23"/>
    <hyperlink ref="A74" r:id="rId60" display="http://203.157.240.30/biechild/reportamphur.php?provinceid=24"/>
    <hyperlink ref="A75" r:id="rId61" display="http://203.157.240.30/biechild/reportamphur.php?provinceid=26"/>
    <hyperlink ref="A76" r:id="rId62" display="http://203.157.240.30/biechild/reportamphur.php?provinceid=37"/>
    <hyperlink ref="A78" r:id="rId63" display="http://203.157.240.30/biechild/reportamphur.php?provinceid=63"/>
    <hyperlink ref="A79" r:id="rId64" display="http://203.157.240.30/biechild/reportamphur.php?provinceid=64"/>
    <hyperlink ref="A80" r:id="rId65" display="http://203.157.240.30/biechild/reportamphur.php?provinceid=65"/>
    <hyperlink ref="A81" r:id="rId66" display="http://203.157.240.30/biechild/reportamphur.php?provinceid=66"/>
    <hyperlink ref="A82" r:id="rId67" display="http://203.157.240.30/biechild/reportamphur.php?provinceid=67"/>
    <hyperlink ref="A83" r:id="rId68" display="http://203.157.240.30/biechild/reportamphur.php?provinceid=68"/>
    <hyperlink ref="A84" r:id="rId69" display="http://203.157.240.30/biechild/reportamphur.php?provinceid=69"/>
    <hyperlink ref="A86" r:id="rId70" display="http://203.157.240.30/biechild/reportamphur.php?provinceid=70"/>
    <hyperlink ref="A87" r:id="rId71" display="http://203.157.240.30/biechild/reportamphur.php?provinceid=71"/>
    <hyperlink ref="A88" r:id="rId72" display="http://203.157.240.30/biechild/reportamphur.php?provinceid=72"/>
    <hyperlink ref="A89" r:id="rId73" display="http://203.157.240.30/biechild/reportamphur.php?provinceid=73"/>
    <hyperlink ref="A90" r:id="rId74" display="http://203.157.240.30/biechild/reportamphur.php?provinceid=74"/>
    <hyperlink ref="A91" r:id="rId75" display="http://203.157.240.30/biechild/reportamphur.php?provinceid=75"/>
    <hyperlink ref="A92" r:id="rId76" display="http://203.157.240.30/biechild/reportamphur.php?provinceid=76"/>
  </hyperlinks>
  <pageMargins left="0.31496062992125984" right="0.31496062992125984" top="0.55118110236220474" bottom="0.27559055118110237" header="0.31496062992125984" footer="0.31496062992125984"/>
  <pageSetup scale="77" fitToWidth="0" orientation="landscape" r:id="rId77"/>
  <headerFooter>
    <oddFooter xml:space="preserve">&amp;Lที่มา: รายงานผลการตรวจราชการกระทรวงสาธารณสุข,นิเทศรอบ 2,2558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1"/>
  <sheetViews>
    <sheetView zoomScale="124" zoomScaleNormal="124" workbookViewId="0">
      <selection activeCell="B5" sqref="B5"/>
    </sheetView>
  </sheetViews>
  <sheetFormatPr defaultRowHeight="21" x14ac:dyDescent="0.45"/>
  <cols>
    <col min="1" max="1" width="18" style="178" customWidth="1"/>
    <col min="2" max="3" width="11.125" style="178" bestFit="1" customWidth="1"/>
    <col min="4" max="4" width="9.625" style="178" bestFit="1" customWidth="1"/>
    <col min="5" max="5" width="11.125" style="178" bestFit="1" customWidth="1"/>
    <col min="6" max="6" width="9.625" style="178" bestFit="1" customWidth="1"/>
    <col min="7" max="7" width="10.375" style="178" bestFit="1" customWidth="1"/>
    <col min="8" max="8" width="9.125" style="178" bestFit="1" customWidth="1"/>
    <col min="9" max="14" width="9.625" style="178" bestFit="1" customWidth="1"/>
    <col min="15" max="15" width="9.125" style="178" bestFit="1" customWidth="1"/>
    <col min="16" max="16" width="9.625" style="178" bestFit="1" customWidth="1"/>
    <col min="17" max="17" width="9.125" style="178" bestFit="1" customWidth="1"/>
    <col min="18" max="18" width="9.625" style="178" bestFit="1" customWidth="1"/>
    <col min="19" max="19" width="9.125" style="178" bestFit="1" customWidth="1"/>
    <col min="20" max="20" width="9.625" style="178" bestFit="1" customWidth="1"/>
    <col min="21" max="21" width="9.125" style="178" bestFit="1" customWidth="1"/>
    <col min="22" max="22" width="9.625" style="178" bestFit="1" customWidth="1"/>
    <col min="23" max="23" width="9.125" style="178" bestFit="1" customWidth="1"/>
    <col min="24" max="24" width="9.625" style="178" bestFit="1" customWidth="1"/>
    <col min="25" max="25" width="10.375" style="178" bestFit="1" customWidth="1"/>
    <col min="26" max="26" width="9.625" style="178" bestFit="1" customWidth="1"/>
    <col min="27" max="27" width="10.375" style="178" bestFit="1" customWidth="1"/>
    <col min="28" max="28" width="9.625" style="178" bestFit="1" customWidth="1"/>
    <col min="29" max="29" width="9" style="178"/>
    <col min="30" max="31" width="11.125" style="178" bestFit="1" customWidth="1"/>
    <col min="32" max="32" width="9.625" style="178" bestFit="1" customWidth="1"/>
    <col min="33" max="33" width="11.125" style="178" bestFit="1" customWidth="1"/>
    <col min="34" max="34" width="9.625" style="178" bestFit="1" customWidth="1"/>
    <col min="35" max="35" width="10.375" style="178" bestFit="1" customWidth="1"/>
    <col min="36" max="36" width="9.625" style="178" bestFit="1" customWidth="1"/>
    <col min="37" max="37" width="10.375" style="178" bestFit="1" customWidth="1"/>
    <col min="38" max="38" width="9.125" style="178" bestFit="1" customWidth="1"/>
    <col min="39" max="39" width="10.375" style="178" bestFit="1" customWidth="1"/>
    <col min="40" max="40" width="11.125" style="178" bestFit="1" customWidth="1"/>
    <col min="41" max="41" width="9.625" style="178" bestFit="1" customWidth="1"/>
    <col min="42" max="43" width="9.125" style="178" bestFit="1" customWidth="1"/>
    <col min="44" max="50" width="9.625" style="178" bestFit="1" customWidth="1"/>
    <col min="51" max="52" width="9.125" style="178" bestFit="1" customWidth="1"/>
    <col min="53" max="53" width="10.375" style="178" bestFit="1" customWidth="1"/>
    <col min="54" max="54" width="9.625" style="178" bestFit="1" customWidth="1"/>
    <col min="55" max="55" width="10.375" style="178" bestFit="1" customWidth="1"/>
    <col min="56" max="56" width="9.625" style="178" bestFit="1" customWidth="1"/>
    <col min="57" max="57" width="9" style="178"/>
    <col min="58" max="59" width="11.125" style="178" bestFit="1" customWidth="1"/>
    <col min="60" max="60" width="9.625" style="178" bestFit="1" customWidth="1"/>
    <col min="61" max="62" width="11.125" style="178" bestFit="1" customWidth="1"/>
    <col min="63" max="63" width="10.375" style="178" bestFit="1" customWidth="1"/>
    <col min="64" max="65" width="9.625" style="178" bestFit="1" customWidth="1"/>
    <col min="66" max="66" width="10.375" style="178" bestFit="1" customWidth="1"/>
    <col min="67" max="67" width="9.625" style="178" bestFit="1" customWidth="1"/>
    <col min="68" max="68" width="9.125" style="178" bestFit="1" customWidth="1"/>
    <col min="69" max="69" width="9.625" style="178" bestFit="1" customWidth="1"/>
    <col min="70" max="70" width="10.375" style="178" bestFit="1" customWidth="1"/>
    <col min="71" max="72" width="9.125" style="178" bestFit="1" customWidth="1"/>
    <col min="73" max="73" width="9.625" style="178" bestFit="1" customWidth="1"/>
    <col min="74" max="74" width="11.125" style="178" bestFit="1" customWidth="1"/>
    <col min="75" max="75" width="9.625" style="178" bestFit="1" customWidth="1"/>
    <col min="76" max="76" width="9.125" style="178" bestFit="1" customWidth="1"/>
    <col min="77" max="77" width="9.625" style="178" bestFit="1" customWidth="1"/>
    <col min="78" max="78" width="11.125" style="178" bestFit="1" customWidth="1"/>
    <col min="79" max="79" width="9.625" style="178" bestFit="1" customWidth="1"/>
    <col min="80" max="80" width="9.125" style="178" bestFit="1" customWidth="1"/>
    <col min="81" max="81" width="10.375" style="178" bestFit="1" customWidth="1"/>
    <col min="82" max="82" width="11.875" style="178" bestFit="1" customWidth="1"/>
    <col min="83" max="83" width="10.375" style="178" bestFit="1" customWidth="1"/>
    <col min="84" max="84" width="9.125" style="178" bestFit="1" customWidth="1"/>
    <col min="85" max="85" width="9" style="178"/>
    <col min="86" max="87" width="11.125" style="178" bestFit="1" customWidth="1"/>
    <col min="88" max="88" width="9.625" style="178" bestFit="1" customWidth="1"/>
    <col min="89" max="89" width="10.375" style="178" bestFit="1" customWidth="1"/>
    <col min="90" max="90" width="11.125" style="178" bestFit="1" customWidth="1"/>
    <col min="91" max="91" width="10.375" style="178" bestFit="1" customWidth="1"/>
    <col min="92" max="93" width="9.625" style="178" bestFit="1" customWidth="1"/>
    <col min="94" max="94" width="10.375" style="178" bestFit="1" customWidth="1"/>
    <col min="95" max="96" width="9.625" style="178" bestFit="1" customWidth="1"/>
    <col min="97" max="97" width="9.125" style="178" bestFit="1" customWidth="1"/>
    <col min="98" max="98" width="9.625" style="178" bestFit="1" customWidth="1"/>
    <col min="99" max="108" width="9.125" style="178" bestFit="1" customWidth="1"/>
    <col min="109" max="109" width="10.375" style="178" bestFit="1" customWidth="1"/>
    <col min="110" max="110" width="9.125" style="178" bestFit="1" customWidth="1"/>
    <col min="111" max="111" width="9.625" style="178" bestFit="1" customWidth="1"/>
    <col min="112" max="112" width="9.125" style="178" bestFit="1" customWidth="1"/>
    <col min="113" max="16384" width="9" style="178"/>
  </cols>
  <sheetData>
    <row r="1" spans="1:112" x14ac:dyDescent="0.45">
      <c r="A1" s="178" t="s">
        <v>148</v>
      </c>
      <c r="B1" s="178" t="s">
        <v>150</v>
      </c>
      <c r="C1" s="178" t="s">
        <v>151</v>
      </c>
      <c r="AD1" s="178" t="s">
        <v>152</v>
      </c>
      <c r="AE1" s="178" t="s">
        <v>153</v>
      </c>
      <c r="BF1" s="178" t="s">
        <v>154</v>
      </c>
      <c r="BG1" s="178" t="s">
        <v>155</v>
      </c>
      <c r="CH1" s="178" t="s">
        <v>156</v>
      </c>
      <c r="CI1" s="178" t="s">
        <v>157</v>
      </c>
    </row>
    <row r="2" spans="1:112" x14ac:dyDescent="0.45">
      <c r="C2" s="178" t="s">
        <v>159</v>
      </c>
      <c r="AE2" s="178" t="s">
        <v>159</v>
      </c>
      <c r="BG2" s="178" t="s">
        <v>159</v>
      </c>
      <c r="CI2" s="178" t="s">
        <v>159</v>
      </c>
    </row>
    <row r="3" spans="1:112" ht="42" x14ac:dyDescent="0.45">
      <c r="B3" s="178" t="s">
        <v>150</v>
      </c>
      <c r="C3" s="178" t="s">
        <v>160</v>
      </c>
      <c r="E3" s="178" t="s">
        <v>161</v>
      </c>
      <c r="G3" s="178" t="s">
        <v>162</v>
      </c>
      <c r="I3" s="178" t="s">
        <v>163</v>
      </c>
      <c r="K3" s="178" t="s">
        <v>164</v>
      </c>
      <c r="M3" s="178" t="s">
        <v>165</v>
      </c>
      <c r="O3" s="178" t="s">
        <v>166</v>
      </c>
      <c r="Q3" s="178" t="s">
        <v>167</v>
      </c>
      <c r="S3" s="178" t="s">
        <v>173</v>
      </c>
      <c r="U3" s="178" t="s">
        <v>174</v>
      </c>
      <c r="W3" s="178" t="s">
        <v>170</v>
      </c>
      <c r="Y3" s="178" t="s">
        <v>171</v>
      </c>
      <c r="AA3" s="178" t="s">
        <v>172</v>
      </c>
      <c r="AD3" s="179" t="s">
        <v>152</v>
      </c>
      <c r="AE3" s="178" t="s">
        <v>160</v>
      </c>
      <c r="AG3" s="178" t="s">
        <v>161</v>
      </c>
      <c r="AI3" s="178" t="s">
        <v>162</v>
      </c>
      <c r="AK3" s="178" t="s">
        <v>163</v>
      </c>
      <c r="AM3" s="178" t="s">
        <v>164</v>
      </c>
      <c r="AO3" s="178" t="s">
        <v>165</v>
      </c>
      <c r="AQ3" s="178" t="s">
        <v>166</v>
      </c>
      <c r="AS3" s="178" t="s">
        <v>167</v>
      </c>
      <c r="AU3" s="178" t="s">
        <v>173</v>
      </c>
      <c r="AW3" s="178" t="s">
        <v>174</v>
      </c>
      <c r="AY3" s="178" t="s">
        <v>170</v>
      </c>
      <c r="BA3" s="178" t="s">
        <v>171</v>
      </c>
      <c r="BC3" s="178" t="s">
        <v>172</v>
      </c>
      <c r="BF3" s="179" t="s">
        <v>154</v>
      </c>
      <c r="BG3" s="178" t="s">
        <v>160</v>
      </c>
      <c r="BI3" s="178" t="s">
        <v>161</v>
      </c>
      <c r="BK3" s="178" t="s">
        <v>162</v>
      </c>
      <c r="BM3" s="178" t="s">
        <v>163</v>
      </c>
      <c r="BO3" s="178" t="s">
        <v>164</v>
      </c>
      <c r="BQ3" s="178" t="s">
        <v>165</v>
      </c>
      <c r="BS3" s="178" t="s">
        <v>166</v>
      </c>
      <c r="BU3" s="178" t="s">
        <v>167</v>
      </c>
      <c r="BW3" s="178" t="s">
        <v>173</v>
      </c>
      <c r="BY3" s="178" t="s">
        <v>174</v>
      </c>
      <c r="CA3" s="178" t="s">
        <v>170</v>
      </c>
      <c r="CC3" s="178" t="s">
        <v>171</v>
      </c>
      <c r="CE3" s="178" t="s">
        <v>172</v>
      </c>
      <c r="CH3" s="179" t="s">
        <v>156</v>
      </c>
      <c r="CI3" s="178" t="s">
        <v>160</v>
      </c>
      <c r="CK3" s="178" t="s">
        <v>161</v>
      </c>
      <c r="CM3" s="178" t="s">
        <v>162</v>
      </c>
      <c r="CO3" s="178" t="s">
        <v>163</v>
      </c>
      <c r="CQ3" s="178" t="s">
        <v>164</v>
      </c>
      <c r="CS3" s="178" t="s">
        <v>165</v>
      </c>
      <c r="CU3" s="178" t="s">
        <v>166</v>
      </c>
      <c r="CW3" s="178" t="s">
        <v>167</v>
      </c>
      <c r="CY3" s="178" t="s">
        <v>173</v>
      </c>
      <c r="DA3" s="178" t="s">
        <v>174</v>
      </c>
      <c r="DC3" s="178" t="s">
        <v>170</v>
      </c>
      <c r="DE3" s="178" t="s">
        <v>171</v>
      </c>
      <c r="DG3" s="178" t="s">
        <v>172</v>
      </c>
    </row>
    <row r="4" spans="1:112" x14ac:dyDescent="0.45">
      <c r="C4" s="178" t="s">
        <v>3</v>
      </c>
      <c r="D4" s="178" t="s">
        <v>175</v>
      </c>
      <c r="E4" s="178" t="s">
        <v>3</v>
      </c>
      <c r="F4" s="178" t="s">
        <v>175</v>
      </c>
      <c r="G4" s="178" t="s">
        <v>3</v>
      </c>
      <c r="H4" s="178" t="s">
        <v>175</v>
      </c>
      <c r="I4" s="178" t="s">
        <v>3</v>
      </c>
      <c r="J4" s="178" t="s">
        <v>175</v>
      </c>
      <c r="K4" s="178" t="s">
        <v>3</v>
      </c>
      <c r="L4" s="178" t="s">
        <v>175</v>
      </c>
      <c r="M4" s="178" t="s">
        <v>3</v>
      </c>
      <c r="N4" s="178" t="s">
        <v>175</v>
      </c>
      <c r="O4" s="178" t="s">
        <v>3</v>
      </c>
      <c r="P4" s="178" t="s">
        <v>175</v>
      </c>
      <c r="Q4" s="178" t="s">
        <v>3</v>
      </c>
      <c r="R4" s="178" t="s">
        <v>175</v>
      </c>
      <c r="S4" s="178" t="s">
        <v>3</v>
      </c>
      <c r="T4" s="178" t="s">
        <v>175</v>
      </c>
      <c r="U4" s="178" t="s">
        <v>3</v>
      </c>
      <c r="V4" s="178" t="s">
        <v>175</v>
      </c>
      <c r="W4" s="178" t="s">
        <v>3</v>
      </c>
      <c r="X4" s="178" t="s">
        <v>175</v>
      </c>
      <c r="Y4" s="178" t="s">
        <v>3</v>
      </c>
      <c r="Z4" s="178" t="s">
        <v>175</v>
      </c>
      <c r="AA4" s="178" t="s">
        <v>3</v>
      </c>
      <c r="AB4" s="178" t="s">
        <v>175</v>
      </c>
      <c r="AE4" s="178" t="s">
        <v>3</v>
      </c>
      <c r="AF4" s="178" t="s">
        <v>175</v>
      </c>
      <c r="AG4" s="178" t="s">
        <v>3</v>
      </c>
      <c r="AH4" s="178" t="s">
        <v>175</v>
      </c>
      <c r="AI4" s="178" t="s">
        <v>3</v>
      </c>
      <c r="AJ4" s="178" t="s">
        <v>175</v>
      </c>
      <c r="AK4" s="178" t="s">
        <v>3</v>
      </c>
      <c r="AL4" s="178" t="s">
        <v>175</v>
      </c>
      <c r="AM4" s="178" t="s">
        <v>3</v>
      </c>
      <c r="AN4" s="178" t="s">
        <v>175</v>
      </c>
      <c r="AO4" s="178" t="s">
        <v>3</v>
      </c>
      <c r="AP4" s="178" t="s">
        <v>175</v>
      </c>
      <c r="AQ4" s="178" t="s">
        <v>3</v>
      </c>
      <c r="AR4" s="178" t="s">
        <v>175</v>
      </c>
      <c r="AS4" s="178" t="s">
        <v>3</v>
      </c>
      <c r="AT4" s="178" t="s">
        <v>175</v>
      </c>
      <c r="AU4" s="178" t="s">
        <v>3</v>
      </c>
      <c r="AV4" s="178" t="s">
        <v>175</v>
      </c>
      <c r="AW4" s="178" t="s">
        <v>3</v>
      </c>
      <c r="AX4" s="178" t="s">
        <v>175</v>
      </c>
      <c r="AY4" s="178" t="s">
        <v>3</v>
      </c>
      <c r="AZ4" s="178" t="s">
        <v>175</v>
      </c>
      <c r="BA4" s="178" t="s">
        <v>3</v>
      </c>
      <c r="BB4" s="178" t="s">
        <v>175</v>
      </c>
      <c r="BC4" s="178" t="s">
        <v>3</v>
      </c>
      <c r="BD4" s="178" t="s">
        <v>175</v>
      </c>
      <c r="BG4" s="178" t="s">
        <v>3</v>
      </c>
      <c r="BH4" s="178" t="s">
        <v>175</v>
      </c>
      <c r="BI4" s="178" t="s">
        <v>3</v>
      </c>
      <c r="BJ4" s="178" t="s">
        <v>175</v>
      </c>
      <c r="BK4" s="178" t="s">
        <v>3</v>
      </c>
      <c r="BL4" s="178" t="s">
        <v>175</v>
      </c>
      <c r="BM4" s="178" t="s">
        <v>3</v>
      </c>
      <c r="BN4" s="178" t="s">
        <v>175</v>
      </c>
      <c r="BO4" s="178" t="s">
        <v>3</v>
      </c>
      <c r="BP4" s="178" t="s">
        <v>175</v>
      </c>
      <c r="BQ4" s="178" t="s">
        <v>3</v>
      </c>
      <c r="BR4" s="178" t="s">
        <v>175</v>
      </c>
      <c r="BS4" s="178" t="s">
        <v>3</v>
      </c>
      <c r="BT4" s="178" t="s">
        <v>175</v>
      </c>
      <c r="BU4" s="178" t="s">
        <v>3</v>
      </c>
      <c r="BV4" s="178" t="s">
        <v>175</v>
      </c>
      <c r="BW4" s="178" t="s">
        <v>3</v>
      </c>
      <c r="BX4" s="178" t="s">
        <v>175</v>
      </c>
      <c r="BY4" s="178" t="s">
        <v>3</v>
      </c>
      <c r="BZ4" s="178" t="s">
        <v>175</v>
      </c>
      <c r="CA4" s="178" t="s">
        <v>3</v>
      </c>
      <c r="CB4" s="178" t="s">
        <v>175</v>
      </c>
      <c r="CC4" s="178" t="s">
        <v>3</v>
      </c>
      <c r="CD4" s="178" t="s">
        <v>175</v>
      </c>
      <c r="CE4" s="178" t="s">
        <v>3</v>
      </c>
      <c r="CF4" s="178" t="s">
        <v>175</v>
      </c>
      <c r="CI4" s="178" t="s">
        <v>3</v>
      </c>
      <c r="CJ4" s="178" t="s">
        <v>175</v>
      </c>
      <c r="CK4" s="178" t="s">
        <v>3</v>
      </c>
      <c r="CL4" s="178" t="s">
        <v>175</v>
      </c>
      <c r="CM4" s="178" t="s">
        <v>3</v>
      </c>
      <c r="CN4" s="178" t="s">
        <v>175</v>
      </c>
      <c r="CO4" s="178" t="s">
        <v>3</v>
      </c>
      <c r="CP4" s="178" t="s">
        <v>175</v>
      </c>
      <c r="CQ4" s="178" t="s">
        <v>3</v>
      </c>
      <c r="CR4" s="178" t="s">
        <v>175</v>
      </c>
      <c r="CS4" s="178" t="s">
        <v>3</v>
      </c>
      <c r="CT4" s="178" t="s">
        <v>175</v>
      </c>
      <c r="CU4" s="178" t="s">
        <v>3</v>
      </c>
      <c r="CV4" s="178" t="s">
        <v>175</v>
      </c>
      <c r="CW4" s="178" t="s">
        <v>3</v>
      </c>
      <c r="CX4" s="178" t="s">
        <v>175</v>
      </c>
      <c r="CY4" s="178" t="s">
        <v>3</v>
      </c>
      <c r="CZ4" s="178" t="s">
        <v>175</v>
      </c>
      <c r="DA4" s="178" t="s">
        <v>3</v>
      </c>
      <c r="DB4" s="178" t="s">
        <v>175</v>
      </c>
      <c r="DC4" s="178" t="s">
        <v>3</v>
      </c>
      <c r="DD4" s="178" t="s">
        <v>175</v>
      </c>
      <c r="DE4" s="178" t="s">
        <v>3</v>
      </c>
      <c r="DF4" s="178" t="s">
        <v>175</v>
      </c>
      <c r="DG4" s="178" t="s">
        <v>3</v>
      </c>
      <c r="DH4" s="178" t="s">
        <v>175</v>
      </c>
    </row>
    <row r="5" spans="1:112" x14ac:dyDescent="0.45">
      <c r="A5" s="178" t="s">
        <v>176</v>
      </c>
      <c r="B5" s="178">
        <v>28325</v>
      </c>
      <c r="C5" s="178">
        <v>20256</v>
      </c>
      <c r="D5" s="178">
        <v>71.512797881729924</v>
      </c>
      <c r="E5" s="178">
        <v>16917</v>
      </c>
      <c r="F5" s="178">
        <v>83.515995260663502</v>
      </c>
      <c r="G5" s="178">
        <v>3339</v>
      </c>
      <c r="H5" s="178">
        <v>16.484004739336491</v>
      </c>
      <c r="I5" s="178">
        <v>2315</v>
      </c>
      <c r="J5" s="178">
        <v>69.332135369871224</v>
      </c>
      <c r="K5" s="178">
        <v>2068</v>
      </c>
      <c r="L5" s="178">
        <v>89.330453563714897</v>
      </c>
      <c r="M5" s="178">
        <v>247</v>
      </c>
      <c r="N5" s="178">
        <v>10.669546436285097</v>
      </c>
      <c r="O5" s="178">
        <v>93</v>
      </c>
      <c r="P5" s="178">
        <v>37.651821862348179</v>
      </c>
      <c r="Q5" s="178">
        <v>68</v>
      </c>
      <c r="R5" s="178">
        <v>27.530364372469634</v>
      </c>
      <c r="S5" s="178">
        <v>55</v>
      </c>
      <c r="T5" s="178">
        <v>22.267206477732792</v>
      </c>
      <c r="U5" s="178">
        <v>41</v>
      </c>
      <c r="V5" s="178">
        <v>16.599190283400809</v>
      </c>
      <c r="W5" s="178">
        <v>32</v>
      </c>
      <c r="X5" s="178">
        <v>12.955465587044534</v>
      </c>
      <c r="Y5" s="178">
        <v>746</v>
      </c>
      <c r="Z5" s="178">
        <v>22.342018568433662</v>
      </c>
      <c r="AA5" s="178">
        <v>278</v>
      </c>
      <c r="AB5" s="178">
        <v>8.3258460616951186</v>
      </c>
      <c r="AC5" s="178">
        <f t="shared" ref="AC5:AC15" si="0">AB5+Z5+J5</f>
        <v>100</v>
      </c>
      <c r="AD5" s="178">
        <v>31750</v>
      </c>
      <c r="AE5" s="178">
        <v>20205</v>
      </c>
      <c r="AF5" s="178">
        <v>63.637795275590548</v>
      </c>
      <c r="AG5" s="178">
        <v>16995</v>
      </c>
      <c r="AH5" s="178">
        <v>84.112843355605051</v>
      </c>
      <c r="AI5" s="178">
        <v>3210</v>
      </c>
      <c r="AJ5" s="178">
        <v>15.887156644394953</v>
      </c>
      <c r="AK5" s="178">
        <v>2107</v>
      </c>
      <c r="AL5" s="178">
        <v>65.638629283489095</v>
      </c>
      <c r="AM5" s="178">
        <v>1864</v>
      </c>
      <c r="AN5" s="178">
        <v>88.467014712861882</v>
      </c>
      <c r="AO5" s="178">
        <v>244</v>
      </c>
      <c r="AP5" s="178">
        <v>11.580446131941148</v>
      </c>
      <c r="AQ5" s="178">
        <v>41</v>
      </c>
      <c r="AR5" s="178">
        <v>16.803278688524589</v>
      </c>
      <c r="AS5" s="178">
        <v>64</v>
      </c>
      <c r="AT5" s="178">
        <v>26.229508196721312</v>
      </c>
      <c r="AU5" s="178">
        <v>71</v>
      </c>
      <c r="AV5" s="178">
        <v>29.098360655737704</v>
      </c>
      <c r="AW5" s="178">
        <v>64</v>
      </c>
      <c r="AX5" s="178">
        <v>26.229508196721312</v>
      </c>
      <c r="AY5" s="178">
        <v>33</v>
      </c>
      <c r="AZ5" s="178">
        <v>13.524590163934427</v>
      </c>
      <c r="BA5" s="178">
        <v>812</v>
      </c>
      <c r="BB5" s="178">
        <v>25.29595015576324</v>
      </c>
      <c r="BC5" s="178">
        <v>291</v>
      </c>
      <c r="BD5" s="178">
        <v>9.065420560747663</v>
      </c>
      <c r="BF5" s="178">
        <v>33208</v>
      </c>
      <c r="BG5" s="178">
        <v>21008</v>
      </c>
      <c r="BH5" s="178">
        <v>63.261864610937124</v>
      </c>
      <c r="BI5" s="178">
        <v>18039</v>
      </c>
      <c r="BJ5" s="178">
        <v>85.867288651942118</v>
      </c>
      <c r="BK5" s="178">
        <v>2969</v>
      </c>
      <c r="BL5" s="178">
        <v>14.132711348057883</v>
      </c>
      <c r="BM5" s="178">
        <v>2001</v>
      </c>
      <c r="BN5" s="178">
        <v>67.396429774334791</v>
      </c>
      <c r="BO5" s="178">
        <v>1864</v>
      </c>
      <c r="BP5" s="178">
        <v>93.153423288355825</v>
      </c>
      <c r="BQ5" s="178">
        <v>137</v>
      </c>
      <c r="BR5" s="178">
        <v>6.846576711644178</v>
      </c>
      <c r="BS5" s="178">
        <v>30</v>
      </c>
      <c r="BT5" s="178">
        <v>21.897810218978101</v>
      </c>
      <c r="BU5" s="178">
        <v>40</v>
      </c>
      <c r="BV5" s="178">
        <v>29.197080291970803</v>
      </c>
      <c r="BW5" s="178">
        <v>45</v>
      </c>
      <c r="BX5" s="178">
        <v>32.846715328467155</v>
      </c>
      <c r="BY5" s="178">
        <v>38</v>
      </c>
      <c r="BZ5" s="178">
        <v>27.737226277372262</v>
      </c>
      <c r="CA5" s="178">
        <v>25</v>
      </c>
      <c r="CB5" s="178">
        <v>18.248175182481752</v>
      </c>
      <c r="CC5" s="178">
        <v>730</v>
      </c>
      <c r="CD5" s="178">
        <v>24.587403166049175</v>
      </c>
      <c r="CE5" s="178">
        <v>238</v>
      </c>
      <c r="CF5" s="178">
        <v>8.0161670596160324</v>
      </c>
      <c r="CH5" s="178">
        <v>34104</v>
      </c>
      <c r="CI5" s="178">
        <v>17927</v>
      </c>
      <c r="CJ5" s="178">
        <v>52.565681444991789</v>
      </c>
      <c r="CK5" s="178">
        <v>15579</v>
      </c>
      <c r="CL5" s="178">
        <v>86.90243766385899</v>
      </c>
      <c r="CM5" s="178">
        <v>2348</v>
      </c>
      <c r="CN5" s="178">
        <v>13.097562336141017</v>
      </c>
      <c r="CO5" s="178">
        <v>1526</v>
      </c>
      <c r="CP5" s="178">
        <v>64.991482112436117</v>
      </c>
      <c r="CQ5" s="178">
        <v>1397</v>
      </c>
      <c r="CR5" s="178">
        <v>91.54652686762779</v>
      </c>
      <c r="CS5" s="178">
        <v>129</v>
      </c>
      <c r="CT5" s="178">
        <v>8.4534731323722152</v>
      </c>
      <c r="CU5" s="178">
        <v>34</v>
      </c>
      <c r="CV5" s="178">
        <v>26.356589147286822</v>
      </c>
      <c r="CW5" s="178">
        <v>57</v>
      </c>
      <c r="CX5" s="178">
        <v>44.186046511627907</v>
      </c>
      <c r="CY5" s="178">
        <v>34</v>
      </c>
      <c r="CZ5" s="178">
        <v>26.356589147286822</v>
      </c>
      <c r="DA5" s="178">
        <v>33</v>
      </c>
      <c r="DB5" s="178">
        <v>25.581395348837209</v>
      </c>
      <c r="DC5" s="178">
        <v>30</v>
      </c>
      <c r="DD5" s="178">
        <v>23.255813953488371</v>
      </c>
      <c r="DE5" s="178">
        <v>596</v>
      </c>
      <c r="DF5" s="178">
        <v>25.383304940374789</v>
      </c>
      <c r="DG5" s="178">
        <v>226</v>
      </c>
      <c r="DH5" s="178">
        <v>9.6252129471890964</v>
      </c>
    </row>
    <row r="6" spans="1:112" x14ac:dyDescent="0.45">
      <c r="A6" s="178" t="s">
        <v>177</v>
      </c>
      <c r="B6" s="178">
        <v>7149</v>
      </c>
      <c r="C6" s="178">
        <v>6714</v>
      </c>
      <c r="D6" s="178">
        <v>93.915232899706254</v>
      </c>
      <c r="E6" s="178">
        <v>6051</v>
      </c>
      <c r="F6" s="178">
        <v>90.125111706881142</v>
      </c>
      <c r="G6" s="178">
        <v>663</v>
      </c>
      <c r="H6" s="178">
        <v>9.8748882931188557</v>
      </c>
      <c r="I6" s="178">
        <v>460</v>
      </c>
      <c r="J6" s="178">
        <v>69.381598793363494</v>
      </c>
      <c r="K6" s="178">
        <v>422</v>
      </c>
      <c r="L6" s="178">
        <v>91.739130434782609</v>
      </c>
      <c r="M6" s="178">
        <v>38</v>
      </c>
      <c r="N6" s="178">
        <v>8.2608695652173907</v>
      </c>
      <c r="O6" s="178">
        <v>28</v>
      </c>
      <c r="P6" s="178">
        <v>73.684210526315795</v>
      </c>
      <c r="Q6" s="178">
        <v>15</v>
      </c>
      <c r="R6" s="178">
        <v>39.473684210526315</v>
      </c>
      <c r="S6" s="178">
        <v>18</v>
      </c>
      <c r="T6" s="178">
        <v>47.368421052631582</v>
      </c>
      <c r="U6" s="178">
        <v>13</v>
      </c>
      <c r="V6" s="178">
        <v>34.210526315789473</v>
      </c>
      <c r="W6" s="178">
        <v>11</v>
      </c>
      <c r="X6" s="178">
        <v>28.94736842105263</v>
      </c>
      <c r="Y6" s="178">
        <v>89</v>
      </c>
      <c r="Z6" s="178">
        <v>13.423831070889895</v>
      </c>
      <c r="AA6" s="178">
        <v>114</v>
      </c>
      <c r="AB6" s="178">
        <v>17.194570135746606</v>
      </c>
      <c r="AC6" s="178">
        <f t="shared" si="0"/>
        <v>100</v>
      </c>
      <c r="AD6" s="178">
        <v>7405</v>
      </c>
      <c r="AE6" s="178">
        <v>6736</v>
      </c>
      <c r="AF6" s="178">
        <v>90.965563808237675</v>
      </c>
      <c r="AG6" s="178">
        <v>5866</v>
      </c>
      <c r="AH6" s="178">
        <v>87.084323040380042</v>
      </c>
      <c r="AI6" s="178">
        <v>870</v>
      </c>
      <c r="AJ6" s="178">
        <v>12.915676959619953</v>
      </c>
      <c r="AK6" s="178">
        <v>532</v>
      </c>
      <c r="AL6" s="178">
        <v>61.149425287356323</v>
      </c>
      <c r="AM6" s="178">
        <v>479</v>
      </c>
      <c r="AN6" s="178">
        <v>90.037593984962399</v>
      </c>
      <c r="AO6" s="178">
        <v>53</v>
      </c>
      <c r="AP6" s="178">
        <v>9.9624060150375939</v>
      </c>
      <c r="AQ6" s="178">
        <v>14</v>
      </c>
      <c r="AR6" s="178">
        <v>26.415094339622641</v>
      </c>
      <c r="AS6" s="178">
        <v>25</v>
      </c>
      <c r="AT6" s="178">
        <v>47.169811320754718</v>
      </c>
      <c r="AU6" s="178">
        <v>33</v>
      </c>
      <c r="AV6" s="178">
        <v>62.264150943396224</v>
      </c>
      <c r="AW6" s="178">
        <v>43</v>
      </c>
      <c r="AX6" s="178">
        <v>81.132075471698116</v>
      </c>
      <c r="AY6" s="178">
        <v>19</v>
      </c>
      <c r="AZ6" s="178">
        <v>35.849056603773583</v>
      </c>
      <c r="BA6" s="178">
        <v>171</v>
      </c>
      <c r="BB6" s="178">
        <v>19.655172413793103</v>
      </c>
      <c r="BC6" s="178">
        <v>167</v>
      </c>
      <c r="BD6" s="178">
        <v>19.195402298850574</v>
      </c>
      <c r="BF6" s="178">
        <v>7466</v>
      </c>
      <c r="BG6" s="178">
        <v>6417</v>
      </c>
      <c r="BH6" s="178">
        <v>85.949638360567903</v>
      </c>
      <c r="BI6" s="178">
        <v>5820</v>
      </c>
      <c r="BJ6" s="178">
        <v>90.696587190275835</v>
      </c>
      <c r="BK6" s="178">
        <v>597</v>
      </c>
      <c r="BL6" s="178">
        <v>9.3034128097241702</v>
      </c>
      <c r="BM6" s="178">
        <v>381</v>
      </c>
      <c r="BN6" s="178">
        <v>63.819095477386938</v>
      </c>
      <c r="BO6" s="178">
        <v>343</v>
      </c>
      <c r="BP6" s="178">
        <v>90.026246719160099</v>
      </c>
      <c r="BQ6" s="178">
        <v>38</v>
      </c>
      <c r="BR6" s="178">
        <v>9.9737532808398957</v>
      </c>
      <c r="BS6" s="178">
        <v>19</v>
      </c>
      <c r="BT6" s="178">
        <v>50</v>
      </c>
      <c r="BU6" s="178">
        <v>28</v>
      </c>
      <c r="BV6" s="178">
        <v>73.684210526315795</v>
      </c>
      <c r="BW6" s="178">
        <v>31</v>
      </c>
      <c r="BX6" s="178">
        <v>81.578947368421055</v>
      </c>
      <c r="BY6" s="178">
        <v>23</v>
      </c>
      <c r="BZ6" s="178">
        <v>60.526315789473685</v>
      </c>
      <c r="CA6" s="178">
        <v>27</v>
      </c>
      <c r="CB6" s="178">
        <v>71.05263157894737</v>
      </c>
      <c r="CC6" s="178">
        <v>123</v>
      </c>
      <c r="CD6" s="178">
        <v>20.603015075376884</v>
      </c>
      <c r="CE6" s="178">
        <v>93</v>
      </c>
      <c r="CF6" s="178">
        <v>15.577889447236181</v>
      </c>
      <c r="CH6" s="178">
        <v>7693</v>
      </c>
      <c r="CI6" s="178">
        <v>5834</v>
      </c>
      <c r="CJ6" s="178">
        <v>75.835174834264919</v>
      </c>
      <c r="CK6" s="178">
        <v>5158</v>
      </c>
      <c r="CL6" s="178">
        <v>88.412752828248202</v>
      </c>
      <c r="CM6" s="178">
        <v>676</v>
      </c>
      <c r="CN6" s="178">
        <v>11.5872471717518</v>
      </c>
      <c r="CO6" s="178">
        <v>438</v>
      </c>
      <c r="CP6" s="178">
        <v>64.792899408284029</v>
      </c>
      <c r="CQ6" s="178">
        <v>410</v>
      </c>
      <c r="CR6" s="178">
        <v>93.607305936073061</v>
      </c>
      <c r="CS6" s="178">
        <v>28</v>
      </c>
      <c r="CT6" s="178">
        <v>6.3926940639269407</v>
      </c>
      <c r="CU6" s="178">
        <v>18</v>
      </c>
      <c r="CV6" s="178">
        <v>64.285714285714292</v>
      </c>
      <c r="CW6" s="178">
        <v>25</v>
      </c>
      <c r="CX6" s="178">
        <v>89.285714285714292</v>
      </c>
      <c r="CY6" s="178">
        <v>19</v>
      </c>
      <c r="CZ6" s="178">
        <v>67.857142857142861</v>
      </c>
      <c r="DA6" s="178">
        <v>19</v>
      </c>
      <c r="DB6" s="178">
        <v>67.857142857142861</v>
      </c>
      <c r="DC6" s="178">
        <v>21</v>
      </c>
      <c r="DD6" s="178">
        <v>75</v>
      </c>
      <c r="DE6" s="178">
        <v>114</v>
      </c>
      <c r="DF6" s="178">
        <v>16.863905325443788</v>
      </c>
      <c r="DG6" s="178">
        <v>124</v>
      </c>
      <c r="DH6" s="178">
        <v>18.34319526627219</v>
      </c>
    </row>
    <row r="7" spans="1:112" x14ac:dyDescent="0.45">
      <c r="A7" s="178" t="s">
        <v>178</v>
      </c>
      <c r="B7" s="178">
        <v>12714</v>
      </c>
      <c r="C7" s="178">
        <v>9784</v>
      </c>
      <c r="D7" s="178">
        <v>76.954538304231562</v>
      </c>
      <c r="E7" s="178">
        <v>9381</v>
      </c>
      <c r="F7" s="178">
        <v>95.88103025347506</v>
      </c>
      <c r="G7" s="178">
        <v>442</v>
      </c>
      <c r="H7" s="178">
        <v>4.5175797219950944</v>
      </c>
      <c r="I7" s="178">
        <v>362</v>
      </c>
      <c r="J7" s="178">
        <v>81.900452488687776</v>
      </c>
      <c r="K7" s="178">
        <v>284</v>
      </c>
      <c r="L7" s="178">
        <v>78.453038674033152</v>
      </c>
      <c r="M7" s="178">
        <v>78</v>
      </c>
      <c r="N7" s="178">
        <v>21.546961325966851</v>
      </c>
      <c r="O7" s="178">
        <v>67</v>
      </c>
      <c r="P7" s="178">
        <v>85.897435897435898</v>
      </c>
      <c r="Q7" s="178">
        <v>40</v>
      </c>
      <c r="R7" s="178">
        <v>51.282051282051285</v>
      </c>
      <c r="S7" s="178">
        <v>42</v>
      </c>
      <c r="T7" s="178">
        <v>53.846153846153847</v>
      </c>
      <c r="U7" s="178">
        <v>46</v>
      </c>
      <c r="V7" s="178">
        <v>58.974358974358971</v>
      </c>
      <c r="W7" s="178">
        <v>17</v>
      </c>
      <c r="X7" s="178">
        <v>21.794871794871796</v>
      </c>
      <c r="Y7" s="178">
        <v>5</v>
      </c>
      <c r="Z7" s="178">
        <v>1.1312217194570136</v>
      </c>
      <c r="AA7" s="178">
        <v>37</v>
      </c>
      <c r="AB7" s="178">
        <v>8.3710407239819009</v>
      </c>
      <c r="AC7" s="178">
        <f t="shared" si="0"/>
        <v>91.402714932126685</v>
      </c>
      <c r="AD7" s="178">
        <v>13491</v>
      </c>
      <c r="AE7" s="178">
        <v>10986</v>
      </c>
      <c r="AF7" s="178">
        <v>81.432065821658881</v>
      </c>
      <c r="AG7" s="178">
        <v>10431</v>
      </c>
      <c r="AH7" s="178">
        <v>94.948115783724745</v>
      </c>
      <c r="AI7" s="178">
        <v>624</v>
      </c>
      <c r="AJ7" s="178">
        <v>5.6799563080283999</v>
      </c>
      <c r="AK7" s="178">
        <v>474</v>
      </c>
      <c r="AL7" s="178">
        <v>75.961538461538467</v>
      </c>
      <c r="AM7" s="178">
        <v>359</v>
      </c>
      <c r="AN7" s="178">
        <v>75.738396624472571</v>
      </c>
      <c r="AO7" s="178">
        <v>115</v>
      </c>
      <c r="AP7" s="178">
        <v>24.261603375527425</v>
      </c>
      <c r="AQ7" s="178">
        <v>23</v>
      </c>
      <c r="AR7" s="178">
        <v>20</v>
      </c>
      <c r="AS7" s="178">
        <v>61</v>
      </c>
      <c r="AT7" s="178">
        <v>53.043478260869563</v>
      </c>
      <c r="AU7" s="178">
        <v>109</v>
      </c>
      <c r="AV7" s="178">
        <v>94.782608695652172</v>
      </c>
      <c r="AW7" s="178">
        <v>96</v>
      </c>
      <c r="AX7" s="178">
        <v>83.478260869565219</v>
      </c>
      <c r="AY7" s="178">
        <v>28</v>
      </c>
      <c r="AZ7" s="178">
        <v>24.347826086956523</v>
      </c>
      <c r="BA7" s="178">
        <v>7</v>
      </c>
      <c r="BB7" s="178">
        <v>1.1217948717948718</v>
      </c>
      <c r="BC7" s="178">
        <v>75</v>
      </c>
      <c r="BD7" s="178">
        <v>12.01923076923077</v>
      </c>
      <c r="BF7" s="178">
        <v>14210</v>
      </c>
      <c r="BG7" s="178">
        <v>11997</v>
      </c>
      <c r="BH7" s="178">
        <v>84.426460239268124</v>
      </c>
      <c r="BI7" s="178">
        <v>11515</v>
      </c>
      <c r="BJ7" s="178">
        <v>95.982328915562221</v>
      </c>
      <c r="BK7" s="178">
        <v>537</v>
      </c>
      <c r="BL7" s="178">
        <v>4.4761190297574389</v>
      </c>
      <c r="BM7" s="178">
        <v>428</v>
      </c>
      <c r="BN7" s="178">
        <v>79.702048417132218</v>
      </c>
      <c r="BO7" s="178">
        <v>337</v>
      </c>
      <c r="BP7" s="178">
        <v>78.738317757009341</v>
      </c>
      <c r="BQ7" s="178">
        <v>91</v>
      </c>
      <c r="BR7" s="178">
        <v>21.261682242990656</v>
      </c>
      <c r="BS7" s="178">
        <v>28</v>
      </c>
      <c r="BT7" s="178">
        <v>30.76923076923077</v>
      </c>
      <c r="BU7" s="178">
        <v>51</v>
      </c>
      <c r="BV7" s="178">
        <v>56.043956043956044</v>
      </c>
      <c r="BW7" s="178">
        <v>41</v>
      </c>
      <c r="BX7" s="178">
        <v>45.054945054945058</v>
      </c>
      <c r="BY7" s="178">
        <v>39</v>
      </c>
      <c r="BZ7" s="178">
        <v>42.857142857142854</v>
      </c>
      <c r="CA7" s="178">
        <v>41</v>
      </c>
      <c r="CB7" s="178">
        <v>45.054945054945058</v>
      </c>
      <c r="CC7" s="178">
        <v>5</v>
      </c>
      <c r="CD7" s="178">
        <v>0.93109869646182497</v>
      </c>
      <c r="CE7" s="178">
        <v>49</v>
      </c>
      <c r="CF7" s="178">
        <v>9.1247672253258845</v>
      </c>
      <c r="CH7" s="178">
        <v>14005</v>
      </c>
      <c r="CI7" s="178">
        <v>10041</v>
      </c>
      <c r="CJ7" s="178">
        <v>71.695822920385581</v>
      </c>
      <c r="CK7" s="178">
        <v>9445</v>
      </c>
      <c r="CL7" s="178">
        <v>94.064336221491885</v>
      </c>
      <c r="CM7" s="178">
        <v>641</v>
      </c>
      <c r="CN7" s="178">
        <v>6.3838263121203065</v>
      </c>
      <c r="CO7" s="178">
        <v>521</v>
      </c>
      <c r="CP7" s="178">
        <v>81.279251170046805</v>
      </c>
      <c r="CQ7" s="178">
        <v>400</v>
      </c>
      <c r="CR7" s="178">
        <v>76.775431861804222</v>
      </c>
      <c r="CS7" s="178">
        <v>121</v>
      </c>
      <c r="CT7" s="178">
        <v>23.224568138195778</v>
      </c>
      <c r="CU7" s="178">
        <v>35</v>
      </c>
      <c r="CV7" s="178">
        <v>28.925619834710744</v>
      </c>
      <c r="CW7" s="178">
        <v>96</v>
      </c>
      <c r="CX7" s="178">
        <v>79.338842975206617</v>
      </c>
      <c r="CY7" s="178">
        <v>46</v>
      </c>
      <c r="CZ7" s="178">
        <v>38.016528925619838</v>
      </c>
      <c r="DA7" s="178">
        <v>43</v>
      </c>
      <c r="DB7" s="178">
        <v>35.537190082644628</v>
      </c>
      <c r="DC7" s="178">
        <v>46</v>
      </c>
      <c r="DD7" s="178">
        <v>38.016528925619838</v>
      </c>
      <c r="DE7" s="178">
        <v>13</v>
      </c>
      <c r="DF7" s="178">
        <v>2.0280811232449296</v>
      </c>
      <c r="DG7" s="178">
        <v>64</v>
      </c>
      <c r="DH7" s="178">
        <v>9.9843993759750393</v>
      </c>
    </row>
    <row r="8" spans="1:112" x14ac:dyDescent="0.45">
      <c r="A8" s="178" t="s">
        <v>179</v>
      </c>
      <c r="B8" s="178">
        <v>20586</v>
      </c>
      <c r="C8" s="178">
        <v>13056</v>
      </c>
      <c r="D8" s="178">
        <v>63.421742932089771</v>
      </c>
      <c r="E8" s="178">
        <v>11843</v>
      </c>
      <c r="F8" s="178">
        <v>90.709252450980387</v>
      </c>
      <c r="G8" s="178">
        <v>1213</v>
      </c>
      <c r="H8" s="178">
        <v>9.2907475490196081</v>
      </c>
      <c r="I8" s="178">
        <v>583</v>
      </c>
      <c r="J8" s="178">
        <v>48.062654575432809</v>
      </c>
      <c r="K8" s="178">
        <v>528</v>
      </c>
      <c r="L8" s="178">
        <v>90.566037735849051</v>
      </c>
      <c r="M8" s="178">
        <v>55</v>
      </c>
      <c r="N8" s="178">
        <v>9.433962264150944</v>
      </c>
      <c r="O8" s="178">
        <v>22</v>
      </c>
      <c r="P8" s="178">
        <v>40</v>
      </c>
      <c r="Q8" s="178">
        <v>11</v>
      </c>
      <c r="R8" s="178">
        <v>20</v>
      </c>
      <c r="S8" s="178">
        <v>27</v>
      </c>
      <c r="T8" s="178">
        <v>49.090909090909093</v>
      </c>
      <c r="U8" s="178">
        <v>17</v>
      </c>
      <c r="V8" s="178">
        <v>30.90909090909091</v>
      </c>
      <c r="W8" s="178">
        <v>10</v>
      </c>
      <c r="X8" s="178">
        <v>18.181818181818183</v>
      </c>
      <c r="Y8" s="178">
        <v>535</v>
      </c>
      <c r="Z8" s="178">
        <v>44.105523495465789</v>
      </c>
      <c r="AA8" s="178">
        <v>95</v>
      </c>
      <c r="AB8" s="178">
        <v>7.8318219291014017</v>
      </c>
      <c r="AC8" s="178">
        <f t="shared" si="0"/>
        <v>100</v>
      </c>
      <c r="AD8" s="178">
        <v>20741</v>
      </c>
      <c r="AE8" s="178">
        <v>13326</v>
      </c>
      <c r="AF8" s="178">
        <v>64.249554023431855</v>
      </c>
      <c r="AG8" s="178">
        <v>11812</v>
      </c>
      <c r="AH8" s="178">
        <v>88.638751313222272</v>
      </c>
      <c r="AI8" s="178">
        <v>1514</v>
      </c>
      <c r="AJ8" s="178">
        <v>11.361248686777728</v>
      </c>
      <c r="AK8" s="178">
        <v>783</v>
      </c>
      <c r="AL8" s="178">
        <v>51.717305151915454</v>
      </c>
      <c r="AM8" s="178">
        <v>705</v>
      </c>
      <c r="AN8" s="178">
        <v>90.038314176245208</v>
      </c>
      <c r="AO8" s="178">
        <v>78</v>
      </c>
      <c r="AP8" s="178">
        <v>9.9616858237547898</v>
      </c>
      <c r="AQ8" s="178">
        <v>15</v>
      </c>
      <c r="AR8" s="178">
        <v>19.23076923076923</v>
      </c>
      <c r="AS8" s="178">
        <v>34</v>
      </c>
      <c r="AT8" s="178">
        <v>43.589743589743591</v>
      </c>
      <c r="AU8" s="178">
        <v>42</v>
      </c>
      <c r="AV8" s="178">
        <v>53.846153846153847</v>
      </c>
      <c r="AW8" s="178">
        <v>54</v>
      </c>
      <c r="AX8" s="178">
        <v>69.230769230769226</v>
      </c>
      <c r="AY8" s="178">
        <v>20</v>
      </c>
      <c r="AZ8" s="178">
        <v>25.641025641025642</v>
      </c>
      <c r="BA8" s="178">
        <v>559</v>
      </c>
      <c r="BB8" s="178">
        <v>36.922060766182298</v>
      </c>
      <c r="BC8" s="178">
        <v>172</v>
      </c>
      <c r="BD8" s="178">
        <v>11.360634081902246</v>
      </c>
      <c r="BF8" s="178">
        <v>22383</v>
      </c>
      <c r="BG8" s="178">
        <v>11839</v>
      </c>
      <c r="BH8" s="178">
        <v>52.892820444087029</v>
      </c>
      <c r="BI8" s="178">
        <v>10812</v>
      </c>
      <c r="BJ8" s="178">
        <v>91.325280851423258</v>
      </c>
      <c r="BK8" s="178">
        <v>1027</v>
      </c>
      <c r="BL8" s="178">
        <v>8.6747191485767381</v>
      </c>
      <c r="BM8" s="178">
        <v>547</v>
      </c>
      <c r="BN8" s="178">
        <v>53.261927945472252</v>
      </c>
      <c r="BO8" s="178">
        <v>501</v>
      </c>
      <c r="BP8" s="178">
        <v>91.590493601462526</v>
      </c>
      <c r="BQ8" s="178">
        <v>46</v>
      </c>
      <c r="BR8" s="178">
        <v>8.4095063985374772</v>
      </c>
      <c r="BS8" s="178">
        <v>17</v>
      </c>
      <c r="BT8" s="178">
        <v>36.956521739130437</v>
      </c>
      <c r="BU8" s="178">
        <v>25</v>
      </c>
      <c r="BV8" s="178">
        <v>54.347826086956523</v>
      </c>
      <c r="BW8" s="178">
        <v>29</v>
      </c>
      <c r="BX8" s="178">
        <v>63.043478260869563</v>
      </c>
      <c r="BY8" s="178">
        <v>21</v>
      </c>
      <c r="BZ8" s="178">
        <v>45.652173913043477</v>
      </c>
      <c r="CA8" s="178">
        <v>19</v>
      </c>
      <c r="CB8" s="178">
        <v>41.304347826086953</v>
      </c>
      <c r="CC8" s="178">
        <v>377</v>
      </c>
      <c r="CD8" s="178">
        <v>36.708860759493668</v>
      </c>
      <c r="CE8" s="178">
        <v>103</v>
      </c>
      <c r="CF8" s="178">
        <v>10.029211295034079</v>
      </c>
      <c r="CH8" s="178">
        <v>23966</v>
      </c>
      <c r="CI8" s="178">
        <v>12133</v>
      </c>
      <c r="CJ8" s="178">
        <v>50.62588667278645</v>
      </c>
      <c r="CK8" s="178">
        <v>10777</v>
      </c>
      <c r="CL8" s="178">
        <v>88.823868787604056</v>
      </c>
      <c r="CM8" s="178">
        <v>1356</v>
      </c>
      <c r="CN8" s="178">
        <v>11.176131212395944</v>
      </c>
      <c r="CO8" s="178">
        <v>829</v>
      </c>
      <c r="CP8" s="178">
        <v>61.135693215339231</v>
      </c>
      <c r="CQ8" s="178">
        <v>776</v>
      </c>
      <c r="CR8" s="178">
        <v>93.606755126658626</v>
      </c>
      <c r="CS8" s="178">
        <v>53</v>
      </c>
      <c r="CT8" s="178">
        <v>6.3932448733413754</v>
      </c>
      <c r="CU8" s="178">
        <v>13</v>
      </c>
      <c r="CV8" s="178">
        <v>24.528301886792452</v>
      </c>
      <c r="CW8" s="178">
        <v>29</v>
      </c>
      <c r="CX8" s="178">
        <v>54.716981132075475</v>
      </c>
      <c r="CY8" s="178">
        <v>21</v>
      </c>
      <c r="CZ8" s="178">
        <v>39.622641509433961</v>
      </c>
      <c r="DA8" s="178">
        <v>23</v>
      </c>
      <c r="DB8" s="178">
        <v>43.39622641509434</v>
      </c>
      <c r="DC8" s="178">
        <v>35</v>
      </c>
      <c r="DD8" s="178">
        <v>66.037735849056602</v>
      </c>
      <c r="DE8" s="178">
        <v>445</v>
      </c>
      <c r="DF8" s="178">
        <v>32.817109144542776</v>
      </c>
      <c r="DG8" s="178">
        <v>82</v>
      </c>
      <c r="DH8" s="178">
        <v>6.0471976401179939</v>
      </c>
    </row>
    <row r="9" spans="1:112" x14ac:dyDescent="0.45">
      <c r="A9" s="178" t="s">
        <v>180</v>
      </c>
      <c r="B9" s="178">
        <v>29461</v>
      </c>
      <c r="C9" s="178">
        <v>17973</v>
      </c>
      <c r="D9" s="178">
        <v>61.006075829062148</v>
      </c>
      <c r="E9" s="178">
        <v>15905</v>
      </c>
      <c r="F9" s="178">
        <v>88.493851888944533</v>
      </c>
      <c r="G9" s="178">
        <v>2068</v>
      </c>
      <c r="H9" s="178">
        <v>11.506148111055472</v>
      </c>
      <c r="I9" s="178">
        <v>1881</v>
      </c>
      <c r="J9" s="178">
        <v>90.957446808510639</v>
      </c>
      <c r="K9" s="178">
        <v>1666</v>
      </c>
      <c r="L9" s="178">
        <v>88.569909622541203</v>
      </c>
      <c r="M9" s="178">
        <v>215</v>
      </c>
      <c r="N9" s="178">
        <v>11.430090377458798</v>
      </c>
      <c r="O9" s="178">
        <v>77</v>
      </c>
      <c r="P9" s="178">
        <v>35.813953488372093</v>
      </c>
      <c r="Q9" s="178">
        <v>65</v>
      </c>
      <c r="R9" s="178">
        <v>30.232558139534884</v>
      </c>
      <c r="S9" s="178">
        <v>56</v>
      </c>
      <c r="T9" s="178">
        <v>26.046511627906977</v>
      </c>
      <c r="U9" s="178">
        <v>50</v>
      </c>
      <c r="V9" s="178">
        <v>23.255813953488371</v>
      </c>
      <c r="W9" s="178">
        <v>33</v>
      </c>
      <c r="X9" s="178">
        <v>15.348837209302326</v>
      </c>
      <c r="Y9" s="178">
        <v>66</v>
      </c>
      <c r="Z9" s="178">
        <v>3.1914893617021276</v>
      </c>
      <c r="AA9" s="178">
        <v>121</v>
      </c>
      <c r="AB9" s="178">
        <v>5.8510638297872344</v>
      </c>
      <c r="AC9" s="178">
        <f t="shared" si="0"/>
        <v>100</v>
      </c>
      <c r="AD9" s="178">
        <v>35941</v>
      </c>
      <c r="AE9" s="178">
        <v>20202</v>
      </c>
      <c r="AF9" s="178">
        <v>56.208786622520243</v>
      </c>
      <c r="AG9" s="178">
        <v>17542</v>
      </c>
      <c r="AH9" s="178">
        <v>86.832986832986833</v>
      </c>
      <c r="AI9" s="178">
        <v>2660</v>
      </c>
      <c r="AJ9" s="178">
        <v>13.167013167013167</v>
      </c>
      <c r="AK9" s="178">
        <v>2416</v>
      </c>
      <c r="AL9" s="178">
        <v>90.827067669172934</v>
      </c>
      <c r="AM9" s="178">
        <v>2164</v>
      </c>
      <c r="AN9" s="178">
        <v>89.569536423841058</v>
      </c>
      <c r="AO9" s="178">
        <v>252</v>
      </c>
      <c r="AP9" s="178">
        <v>10.430463576158941</v>
      </c>
      <c r="AQ9" s="178">
        <v>30</v>
      </c>
      <c r="AR9" s="178">
        <v>11.904761904761905</v>
      </c>
      <c r="AS9" s="178">
        <v>118</v>
      </c>
      <c r="AT9" s="178">
        <v>46.825396825396822</v>
      </c>
      <c r="AU9" s="178">
        <v>102</v>
      </c>
      <c r="AV9" s="178">
        <v>40.476190476190474</v>
      </c>
      <c r="AW9" s="178">
        <v>112</v>
      </c>
      <c r="AX9" s="178">
        <v>44.444444444444443</v>
      </c>
      <c r="AY9" s="178">
        <v>32</v>
      </c>
      <c r="AZ9" s="178">
        <v>12.698412698412698</v>
      </c>
      <c r="BA9" s="178">
        <v>79</v>
      </c>
      <c r="BB9" s="178">
        <v>2.969924812030075</v>
      </c>
      <c r="BC9" s="178">
        <v>165</v>
      </c>
      <c r="BD9" s="178">
        <v>6.2030075187969924</v>
      </c>
      <c r="BF9" s="178">
        <v>40394</v>
      </c>
      <c r="BG9" s="178">
        <v>21794</v>
      </c>
      <c r="BH9" s="178">
        <v>53.953557459028566</v>
      </c>
      <c r="BI9" s="178">
        <v>19355</v>
      </c>
      <c r="BJ9" s="178">
        <v>88.808846471505916</v>
      </c>
      <c r="BK9" s="178">
        <v>2439</v>
      </c>
      <c r="BL9" s="178">
        <v>11.19115352849408</v>
      </c>
      <c r="BM9" s="178">
        <v>2238</v>
      </c>
      <c r="BN9" s="178">
        <v>91.758917589175894</v>
      </c>
      <c r="BO9" s="178">
        <v>2008</v>
      </c>
      <c r="BP9" s="178">
        <v>89.722966934763178</v>
      </c>
      <c r="BQ9" s="178">
        <v>230</v>
      </c>
      <c r="BR9" s="178">
        <v>10.277033065236818</v>
      </c>
      <c r="BS9" s="178">
        <v>38</v>
      </c>
      <c r="BT9" s="178">
        <v>16.521739130434781</v>
      </c>
      <c r="BU9" s="178">
        <v>86</v>
      </c>
      <c r="BV9" s="178">
        <v>37.391304347826086</v>
      </c>
      <c r="BW9" s="178">
        <v>118</v>
      </c>
      <c r="BX9" s="178">
        <v>51.304347826086953</v>
      </c>
      <c r="BY9" s="178">
        <v>108</v>
      </c>
      <c r="BZ9" s="178">
        <v>46.956521739130437</v>
      </c>
      <c r="CA9" s="178">
        <v>69</v>
      </c>
      <c r="CB9" s="178">
        <v>30</v>
      </c>
      <c r="CC9" s="178">
        <v>39</v>
      </c>
      <c r="CD9" s="178">
        <v>1.5990159901599017</v>
      </c>
      <c r="CE9" s="178">
        <v>162</v>
      </c>
      <c r="CF9" s="178">
        <v>6.6420664206642064</v>
      </c>
      <c r="CH9" s="178">
        <v>44900</v>
      </c>
      <c r="CI9" s="178">
        <v>23858</v>
      </c>
      <c r="CJ9" s="178">
        <v>53.1358574610245</v>
      </c>
      <c r="CK9" s="178">
        <v>20780</v>
      </c>
      <c r="CL9" s="178">
        <v>87.098667113756392</v>
      </c>
      <c r="CM9" s="178">
        <v>3078</v>
      </c>
      <c r="CN9" s="178">
        <v>12.901332886243608</v>
      </c>
      <c r="CO9" s="178">
        <v>2881</v>
      </c>
      <c r="CP9" s="178">
        <v>93.599740090968155</v>
      </c>
      <c r="CQ9" s="178">
        <v>2589</v>
      </c>
      <c r="CR9" s="178">
        <v>89.864630336688649</v>
      </c>
      <c r="CS9" s="178">
        <v>292</v>
      </c>
      <c r="CT9" s="178">
        <v>10.13536966331135</v>
      </c>
      <c r="CU9" s="178">
        <v>55</v>
      </c>
      <c r="CV9" s="178">
        <v>18.835616438356166</v>
      </c>
      <c r="CW9" s="178">
        <v>159</v>
      </c>
      <c r="CX9" s="178">
        <v>54.452054794520549</v>
      </c>
      <c r="CY9" s="178">
        <v>131</v>
      </c>
      <c r="CZ9" s="178">
        <v>44.863013698630134</v>
      </c>
      <c r="DA9" s="178">
        <v>132</v>
      </c>
      <c r="DB9" s="178">
        <v>45.205479452054796</v>
      </c>
      <c r="DC9" s="178">
        <v>94</v>
      </c>
      <c r="DD9" s="178">
        <v>32.19178082191781</v>
      </c>
      <c r="DE9" s="178">
        <v>54</v>
      </c>
      <c r="DF9" s="178">
        <v>1.7543859649122806</v>
      </c>
      <c r="DG9" s="178">
        <v>143</v>
      </c>
      <c r="DH9" s="178">
        <v>4.6458739441195585</v>
      </c>
    </row>
    <row r="10" spans="1:112" x14ac:dyDescent="0.45">
      <c r="A10" s="178" t="s">
        <v>181</v>
      </c>
      <c r="B10" s="178">
        <v>22845</v>
      </c>
      <c r="C10" s="178">
        <v>19371</v>
      </c>
      <c r="D10" s="178">
        <v>84.793171372291525</v>
      </c>
      <c r="E10" s="178">
        <v>18713</v>
      </c>
      <c r="F10" s="178">
        <v>96.603169686644989</v>
      </c>
      <c r="G10" s="178">
        <v>638</v>
      </c>
      <c r="H10" s="178">
        <v>3.2935831913685405</v>
      </c>
      <c r="I10" s="178">
        <v>443</v>
      </c>
      <c r="J10" s="178">
        <v>69.435736677115983</v>
      </c>
      <c r="K10" s="178">
        <v>396</v>
      </c>
      <c r="L10" s="178">
        <v>89.390519187358919</v>
      </c>
      <c r="M10" s="178">
        <v>47</v>
      </c>
      <c r="N10" s="178">
        <v>10.609480812641083</v>
      </c>
      <c r="O10" s="178">
        <v>20</v>
      </c>
      <c r="P10" s="178">
        <v>42.553191489361701</v>
      </c>
      <c r="Q10" s="178">
        <v>18</v>
      </c>
      <c r="R10" s="178">
        <v>38.297872340425535</v>
      </c>
      <c r="S10" s="178">
        <v>16</v>
      </c>
      <c r="T10" s="178">
        <v>34.042553191489361</v>
      </c>
      <c r="U10" s="178">
        <v>19</v>
      </c>
      <c r="V10" s="178">
        <v>40.425531914893618</v>
      </c>
      <c r="W10" s="178">
        <v>12</v>
      </c>
      <c r="X10" s="178">
        <v>25.531914893617021</v>
      </c>
      <c r="Y10" s="178">
        <v>33</v>
      </c>
      <c r="Z10" s="178">
        <v>5.1724137931034484</v>
      </c>
      <c r="AA10" s="178">
        <v>162</v>
      </c>
      <c r="AB10" s="178">
        <v>25.391849529780565</v>
      </c>
      <c r="AC10" s="178">
        <f t="shared" si="0"/>
        <v>100</v>
      </c>
      <c r="AD10" s="178">
        <v>23897</v>
      </c>
      <c r="AE10" s="178">
        <v>20053</v>
      </c>
      <c r="AF10" s="178">
        <v>83.914298865966444</v>
      </c>
      <c r="AG10" s="178">
        <v>19084</v>
      </c>
      <c r="AH10" s="178">
        <v>95.16780531591283</v>
      </c>
      <c r="AI10" s="178">
        <v>947</v>
      </c>
      <c r="AJ10" s="178">
        <v>4.7224854136538177</v>
      </c>
      <c r="AK10" s="178">
        <v>600</v>
      </c>
      <c r="AL10" s="178">
        <v>63.357972544878564</v>
      </c>
      <c r="AM10" s="178">
        <v>525</v>
      </c>
      <c r="AN10" s="178">
        <v>87.5</v>
      </c>
      <c r="AO10" s="178">
        <v>75</v>
      </c>
      <c r="AP10" s="178">
        <v>12.5</v>
      </c>
      <c r="AQ10" s="178">
        <v>23</v>
      </c>
      <c r="AR10" s="178">
        <v>30.666666666666668</v>
      </c>
      <c r="AS10" s="178">
        <v>28</v>
      </c>
      <c r="AT10" s="178">
        <v>37.333333333333336</v>
      </c>
      <c r="AU10" s="178">
        <v>34</v>
      </c>
      <c r="AV10" s="178">
        <v>45.333333333333336</v>
      </c>
      <c r="AW10" s="178">
        <v>45</v>
      </c>
      <c r="AX10" s="178">
        <v>60</v>
      </c>
      <c r="AY10" s="178">
        <v>13</v>
      </c>
      <c r="AZ10" s="178">
        <v>17.333333333333332</v>
      </c>
      <c r="BA10" s="178">
        <v>54</v>
      </c>
      <c r="BB10" s="178">
        <v>5.7022175290390704</v>
      </c>
      <c r="BC10" s="178">
        <v>293</v>
      </c>
      <c r="BD10" s="178">
        <v>30.939809926082365</v>
      </c>
      <c r="BF10" s="178">
        <v>23505</v>
      </c>
      <c r="BG10" s="178">
        <v>19048</v>
      </c>
      <c r="BH10" s="178">
        <v>81.038077004892571</v>
      </c>
      <c r="BI10" s="178">
        <v>18272</v>
      </c>
      <c r="BJ10" s="178">
        <v>95.926081478370435</v>
      </c>
      <c r="BK10" s="178">
        <v>776</v>
      </c>
      <c r="BL10" s="178">
        <v>4.073918521629567</v>
      </c>
      <c r="BM10" s="178">
        <v>596</v>
      </c>
      <c r="BN10" s="178">
        <v>76.80412371134021</v>
      </c>
      <c r="BO10" s="178">
        <v>536</v>
      </c>
      <c r="BP10" s="178">
        <v>89.932885906040269</v>
      </c>
      <c r="BQ10" s="178">
        <v>59</v>
      </c>
      <c r="BR10" s="178">
        <v>9.8993288590604021</v>
      </c>
      <c r="BS10" s="178">
        <v>28</v>
      </c>
      <c r="BT10" s="178">
        <v>47.457627118644069</v>
      </c>
      <c r="BU10" s="178">
        <v>23</v>
      </c>
      <c r="BV10" s="178">
        <v>38.983050847457626</v>
      </c>
      <c r="BW10" s="178">
        <v>22</v>
      </c>
      <c r="BX10" s="178">
        <v>37.288135593220339</v>
      </c>
      <c r="BY10" s="178">
        <v>24</v>
      </c>
      <c r="BZ10" s="178">
        <v>40.677966101694913</v>
      </c>
      <c r="CA10" s="178">
        <v>13</v>
      </c>
      <c r="CB10" s="178">
        <v>22.033898305084747</v>
      </c>
      <c r="CC10" s="178">
        <v>9</v>
      </c>
      <c r="CD10" s="178">
        <v>1.1597938144329898</v>
      </c>
      <c r="CE10" s="178">
        <v>170</v>
      </c>
      <c r="CF10" s="178">
        <v>21.907216494845361</v>
      </c>
      <c r="CH10" s="178">
        <v>26210</v>
      </c>
      <c r="CI10" s="178">
        <v>21766</v>
      </c>
      <c r="CJ10" s="178">
        <v>83.044639450591376</v>
      </c>
      <c r="CK10" s="178">
        <v>20635</v>
      </c>
      <c r="CL10" s="178">
        <v>94.803822475420375</v>
      </c>
      <c r="CM10" s="178">
        <v>1131</v>
      </c>
      <c r="CN10" s="178">
        <v>5.1961775245796193</v>
      </c>
      <c r="CO10" s="178">
        <v>885</v>
      </c>
      <c r="CP10" s="178">
        <v>78.249336870026525</v>
      </c>
      <c r="CQ10" s="178">
        <v>759</v>
      </c>
      <c r="CR10" s="178">
        <v>85.762711864406782</v>
      </c>
      <c r="CS10" s="178">
        <v>47</v>
      </c>
      <c r="CT10" s="178">
        <v>5.3107344632768365</v>
      </c>
      <c r="CU10" s="178">
        <v>22</v>
      </c>
      <c r="CV10" s="178">
        <v>46.808510638297875</v>
      </c>
      <c r="CW10" s="178">
        <v>30</v>
      </c>
      <c r="CX10" s="178">
        <v>63.829787234042556</v>
      </c>
      <c r="CY10" s="178">
        <v>19</v>
      </c>
      <c r="CZ10" s="178">
        <v>40.425531914893618</v>
      </c>
      <c r="DA10" s="178">
        <v>27</v>
      </c>
      <c r="DB10" s="178">
        <v>57.446808510638299</v>
      </c>
      <c r="DC10" s="178">
        <v>10</v>
      </c>
      <c r="DD10" s="178">
        <v>21.276595744680851</v>
      </c>
      <c r="DE10" s="178">
        <v>3</v>
      </c>
      <c r="DF10" s="178">
        <v>0.26525198938992045</v>
      </c>
      <c r="DG10" s="178">
        <v>243</v>
      </c>
      <c r="DH10" s="178">
        <v>21.485411140583555</v>
      </c>
    </row>
    <row r="11" spans="1:112" x14ac:dyDescent="0.45">
      <c r="A11" s="178" t="s">
        <v>182</v>
      </c>
      <c r="B11" s="178">
        <v>33936</v>
      </c>
      <c r="C11" s="178">
        <v>16737</v>
      </c>
      <c r="D11" s="178">
        <v>49.319306930693067</v>
      </c>
      <c r="E11" s="178">
        <v>15219</v>
      </c>
      <c r="F11" s="178">
        <v>90.93027424269583</v>
      </c>
      <c r="G11" s="178">
        <v>1518</v>
      </c>
      <c r="H11" s="178">
        <v>9.0697257573041767</v>
      </c>
      <c r="I11" s="178">
        <v>1075</v>
      </c>
      <c r="J11" s="178">
        <v>70.816864295125171</v>
      </c>
      <c r="K11" s="178">
        <v>1029</v>
      </c>
      <c r="L11" s="178">
        <v>95.720930232558146</v>
      </c>
      <c r="M11" s="178">
        <v>46</v>
      </c>
      <c r="N11" s="178">
        <v>4.2790697674418601</v>
      </c>
      <c r="O11" s="178">
        <v>35</v>
      </c>
      <c r="P11" s="178">
        <v>76.086956521739125</v>
      </c>
      <c r="Q11" s="178">
        <v>19</v>
      </c>
      <c r="R11" s="178">
        <v>41.304347826086953</v>
      </c>
      <c r="S11" s="178">
        <v>22</v>
      </c>
      <c r="T11" s="178">
        <v>47.826086956521742</v>
      </c>
      <c r="U11" s="178">
        <v>24</v>
      </c>
      <c r="V11" s="178">
        <v>52.173913043478258</v>
      </c>
      <c r="W11" s="178">
        <v>13</v>
      </c>
      <c r="X11" s="178">
        <v>28.260869565217391</v>
      </c>
      <c r="Y11" s="178">
        <v>346</v>
      </c>
      <c r="Z11" s="178">
        <v>22.793148880105402</v>
      </c>
      <c r="AA11" s="178">
        <v>97</v>
      </c>
      <c r="AB11" s="178">
        <v>6.3899868247694336</v>
      </c>
      <c r="AC11" s="178">
        <f t="shared" si="0"/>
        <v>100</v>
      </c>
      <c r="AD11" s="178">
        <v>36360</v>
      </c>
      <c r="AE11" s="178">
        <v>15804</v>
      </c>
      <c r="AF11" s="178">
        <v>43.465346534653463</v>
      </c>
      <c r="AG11" s="178">
        <v>13927</v>
      </c>
      <c r="AH11" s="178">
        <v>88.123259934193868</v>
      </c>
      <c r="AI11" s="178">
        <v>1877</v>
      </c>
      <c r="AJ11" s="178">
        <v>11.876740065806125</v>
      </c>
      <c r="AK11" s="178">
        <v>1219</v>
      </c>
      <c r="AL11" s="178">
        <v>64.944059669685672</v>
      </c>
      <c r="AM11" s="178">
        <v>1150</v>
      </c>
      <c r="AN11" s="178">
        <v>94.339622641509436</v>
      </c>
      <c r="AO11" s="178">
        <v>69</v>
      </c>
      <c r="AP11" s="178">
        <v>5.6603773584905657</v>
      </c>
      <c r="AQ11" s="178">
        <v>30</v>
      </c>
      <c r="AR11" s="178">
        <v>43.478260869565219</v>
      </c>
      <c r="AS11" s="178">
        <v>35</v>
      </c>
      <c r="AT11" s="178">
        <v>50.724637681159422</v>
      </c>
      <c r="AU11" s="178">
        <v>41</v>
      </c>
      <c r="AV11" s="178">
        <v>59.420289855072461</v>
      </c>
      <c r="AW11" s="178">
        <v>62</v>
      </c>
      <c r="AX11" s="178">
        <v>89.85507246376811</v>
      </c>
      <c r="AY11" s="178">
        <v>31</v>
      </c>
      <c r="AZ11" s="178">
        <v>44.927536231884055</v>
      </c>
      <c r="BA11" s="178">
        <v>481</v>
      </c>
      <c r="BB11" s="178">
        <v>25.625998934469898</v>
      </c>
      <c r="BC11" s="178">
        <v>177</v>
      </c>
      <c r="BD11" s="178">
        <v>9.4299413958444323</v>
      </c>
      <c r="BF11" s="178">
        <v>42822</v>
      </c>
      <c r="BG11" s="178">
        <v>15200</v>
      </c>
      <c r="BH11" s="178">
        <v>35.495773200691232</v>
      </c>
      <c r="BI11" s="178">
        <v>13804</v>
      </c>
      <c r="BJ11" s="178">
        <v>90.815789473684205</v>
      </c>
      <c r="BK11" s="178">
        <v>1396</v>
      </c>
      <c r="BL11" s="178">
        <v>9.1842105263157894</v>
      </c>
      <c r="BM11" s="178">
        <v>954</v>
      </c>
      <c r="BN11" s="178">
        <v>68.338108882521496</v>
      </c>
      <c r="BO11" s="178">
        <v>894</v>
      </c>
      <c r="BP11" s="178">
        <v>93.710691823899367</v>
      </c>
      <c r="BQ11" s="178">
        <v>60</v>
      </c>
      <c r="BR11" s="178">
        <v>6.2893081761006293</v>
      </c>
      <c r="BS11" s="178">
        <v>25</v>
      </c>
      <c r="BT11" s="178">
        <v>41.666666666666664</v>
      </c>
      <c r="BU11" s="178">
        <v>29</v>
      </c>
      <c r="BV11" s="178">
        <v>48.333333333333336</v>
      </c>
      <c r="BW11" s="178">
        <v>39</v>
      </c>
      <c r="BX11" s="178">
        <v>65</v>
      </c>
      <c r="BY11" s="178">
        <v>43</v>
      </c>
      <c r="BZ11" s="178">
        <v>71.666666666666671</v>
      </c>
      <c r="CA11" s="178">
        <v>35</v>
      </c>
      <c r="CB11" s="178">
        <v>58.333333333333336</v>
      </c>
      <c r="CC11" s="178">
        <v>307</v>
      </c>
      <c r="CD11" s="178">
        <v>21.991404011461317</v>
      </c>
      <c r="CE11" s="178">
        <v>135</v>
      </c>
      <c r="CF11" s="178">
        <v>9.6704871060171929</v>
      </c>
      <c r="CH11" s="178">
        <v>45291</v>
      </c>
      <c r="CI11" s="178">
        <v>14797</v>
      </c>
      <c r="CJ11" s="178">
        <v>32.67095007838202</v>
      </c>
      <c r="CK11" s="178">
        <v>13052</v>
      </c>
      <c r="CL11" s="178">
        <v>88.207069000473069</v>
      </c>
      <c r="CM11" s="178">
        <v>1745</v>
      </c>
      <c r="CN11" s="178">
        <v>11.792930999526931</v>
      </c>
      <c r="CO11" s="178">
        <v>1281</v>
      </c>
      <c r="CP11" s="178">
        <v>73.409742120343836</v>
      </c>
      <c r="CQ11" s="178">
        <v>1226</v>
      </c>
      <c r="CR11" s="178">
        <v>95.706479313036695</v>
      </c>
      <c r="CS11" s="178">
        <v>55</v>
      </c>
      <c r="CT11" s="178">
        <v>4.2935206869633102</v>
      </c>
      <c r="CU11" s="178">
        <v>26</v>
      </c>
      <c r="CV11" s="178">
        <v>47.272727272727273</v>
      </c>
      <c r="CW11" s="178">
        <v>43</v>
      </c>
      <c r="CX11" s="178">
        <v>78.181818181818187</v>
      </c>
      <c r="CY11" s="178">
        <v>30</v>
      </c>
      <c r="CZ11" s="178">
        <v>54.545454545454547</v>
      </c>
      <c r="DA11" s="178">
        <v>37</v>
      </c>
      <c r="DB11" s="178">
        <v>67.272727272727266</v>
      </c>
      <c r="DC11" s="178">
        <v>37</v>
      </c>
      <c r="DD11" s="178">
        <v>67.272727272727266</v>
      </c>
      <c r="DE11" s="178">
        <v>371</v>
      </c>
      <c r="DF11" s="178">
        <v>21.260744985673352</v>
      </c>
      <c r="DG11" s="178">
        <v>93</v>
      </c>
      <c r="DH11" s="178">
        <v>5.329512893982808</v>
      </c>
    </row>
    <row r="12" spans="1:112" x14ac:dyDescent="0.45">
      <c r="A12" s="178" t="s">
        <v>183</v>
      </c>
      <c r="B12" s="178">
        <v>24181</v>
      </c>
      <c r="C12" s="178">
        <v>20765</v>
      </c>
      <c r="D12" s="178">
        <v>85.873206236301229</v>
      </c>
      <c r="E12" s="178">
        <v>19428</v>
      </c>
      <c r="F12" s="178">
        <v>93.561281001685529</v>
      </c>
      <c r="G12" s="178">
        <v>1337</v>
      </c>
      <c r="H12" s="178">
        <v>6.4387189983144717</v>
      </c>
      <c r="I12" s="178">
        <v>1217</v>
      </c>
      <c r="J12" s="178">
        <v>91.024682124158559</v>
      </c>
      <c r="K12" s="178">
        <v>901</v>
      </c>
      <c r="L12" s="178">
        <v>74.034511092851275</v>
      </c>
      <c r="M12" s="178">
        <v>316</v>
      </c>
      <c r="N12" s="178">
        <v>25.965488907148725</v>
      </c>
      <c r="O12" s="178">
        <v>167</v>
      </c>
      <c r="P12" s="178">
        <v>52.848101265822784</v>
      </c>
      <c r="Q12" s="178">
        <v>128</v>
      </c>
      <c r="R12" s="178">
        <v>40.506329113924053</v>
      </c>
      <c r="S12" s="178">
        <v>82</v>
      </c>
      <c r="T12" s="178">
        <v>25.949367088607595</v>
      </c>
      <c r="U12" s="178">
        <v>77</v>
      </c>
      <c r="V12" s="178">
        <v>24.367088607594937</v>
      </c>
      <c r="W12" s="178">
        <v>61</v>
      </c>
      <c r="X12" s="178">
        <v>19.303797468354432</v>
      </c>
      <c r="Y12" s="178">
        <v>30</v>
      </c>
      <c r="Z12" s="178">
        <v>2.2438294689603588</v>
      </c>
      <c r="AA12" s="178">
        <v>90</v>
      </c>
      <c r="AB12" s="178">
        <v>6.731488406881077</v>
      </c>
      <c r="AC12" s="178">
        <f t="shared" si="0"/>
        <v>100</v>
      </c>
      <c r="AD12" s="178">
        <v>26051</v>
      </c>
      <c r="AE12" s="178">
        <v>22090</v>
      </c>
      <c r="AF12" s="178">
        <v>84.795209396952131</v>
      </c>
      <c r="AG12" s="178">
        <v>20652</v>
      </c>
      <c r="AH12" s="178">
        <v>93.49026708918062</v>
      </c>
      <c r="AI12" s="178">
        <v>1438</v>
      </c>
      <c r="AJ12" s="178">
        <v>6.5097329108193751</v>
      </c>
      <c r="AK12" s="178">
        <v>1288</v>
      </c>
      <c r="AL12" s="178">
        <v>89.568845618915162</v>
      </c>
      <c r="AM12" s="178">
        <v>984</v>
      </c>
      <c r="AN12" s="178">
        <v>76.397515527950304</v>
      </c>
      <c r="AO12" s="178">
        <v>304</v>
      </c>
      <c r="AP12" s="178">
        <v>23.602484472049689</v>
      </c>
      <c r="AQ12" s="178">
        <v>145</v>
      </c>
      <c r="AR12" s="178">
        <v>47.69736842105263</v>
      </c>
      <c r="AS12" s="178">
        <v>125</v>
      </c>
      <c r="AT12" s="178">
        <v>41.118421052631582</v>
      </c>
      <c r="AU12" s="178">
        <v>116</v>
      </c>
      <c r="AV12" s="178">
        <v>38.157894736842103</v>
      </c>
      <c r="AW12" s="178">
        <v>100</v>
      </c>
      <c r="AX12" s="178">
        <v>32.89473684210526</v>
      </c>
      <c r="AY12" s="178">
        <v>55</v>
      </c>
      <c r="AZ12" s="178">
        <v>18.092105263157894</v>
      </c>
      <c r="BA12" s="178">
        <v>47</v>
      </c>
      <c r="BB12" s="178">
        <v>3.2684283727399164</v>
      </c>
      <c r="BC12" s="178">
        <v>103</v>
      </c>
      <c r="BD12" s="178">
        <v>7.1627260083449231</v>
      </c>
      <c r="BF12" s="178">
        <v>26765</v>
      </c>
      <c r="BG12" s="178">
        <v>22346</v>
      </c>
      <c r="BH12" s="178">
        <v>83.489631982066129</v>
      </c>
      <c r="BI12" s="178">
        <v>21039</v>
      </c>
      <c r="BJ12" s="178">
        <v>94.151078492795136</v>
      </c>
      <c r="BK12" s="178">
        <v>1307</v>
      </c>
      <c r="BL12" s="178">
        <v>5.848921507204869</v>
      </c>
      <c r="BM12" s="178">
        <v>1137</v>
      </c>
      <c r="BN12" s="178">
        <v>86.993114001530216</v>
      </c>
      <c r="BO12" s="178">
        <v>867</v>
      </c>
      <c r="BP12" s="178">
        <v>76.253298153034294</v>
      </c>
      <c r="BQ12" s="178">
        <v>270</v>
      </c>
      <c r="BR12" s="178">
        <v>23.746701846965699</v>
      </c>
      <c r="BS12" s="178">
        <v>127</v>
      </c>
      <c r="BT12" s="178">
        <v>47.037037037037038</v>
      </c>
      <c r="BU12" s="178">
        <v>121</v>
      </c>
      <c r="BV12" s="178">
        <v>44.814814814814817</v>
      </c>
      <c r="BW12" s="178">
        <v>98</v>
      </c>
      <c r="BX12" s="178">
        <v>36.296296296296298</v>
      </c>
      <c r="BY12" s="178">
        <v>81</v>
      </c>
      <c r="BZ12" s="178">
        <v>30</v>
      </c>
      <c r="CA12" s="178">
        <v>64</v>
      </c>
      <c r="CB12" s="178">
        <v>23.703703703703702</v>
      </c>
      <c r="CC12" s="178">
        <v>43</v>
      </c>
      <c r="CD12" s="178">
        <v>3.2899770466717673</v>
      </c>
      <c r="CE12" s="178">
        <v>127</v>
      </c>
      <c r="CF12" s="178">
        <v>9.7169089517980112</v>
      </c>
      <c r="CH12" s="178">
        <v>27590</v>
      </c>
      <c r="CI12" s="178">
        <v>22609</v>
      </c>
      <c r="CJ12" s="178">
        <v>81.946357375860813</v>
      </c>
      <c r="CK12" s="178">
        <v>21087</v>
      </c>
      <c r="CL12" s="178">
        <v>93.268167543898443</v>
      </c>
      <c r="CM12" s="178">
        <v>1522</v>
      </c>
      <c r="CN12" s="178">
        <v>6.7318324561015528</v>
      </c>
      <c r="CO12" s="178">
        <v>1328</v>
      </c>
      <c r="CP12" s="178">
        <v>87.253613666228645</v>
      </c>
      <c r="CQ12" s="178">
        <v>1068</v>
      </c>
      <c r="CR12" s="178">
        <v>80.421686746987959</v>
      </c>
      <c r="CS12" s="178">
        <v>260</v>
      </c>
      <c r="CT12" s="178">
        <v>19.578313253012048</v>
      </c>
      <c r="CU12" s="178">
        <v>113</v>
      </c>
      <c r="CV12" s="178">
        <v>43.46153846153846</v>
      </c>
      <c r="CW12" s="178">
        <v>115</v>
      </c>
      <c r="CX12" s="178">
        <v>44.230769230769234</v>
      </c>
      <c r="CY12" s="178">
        <v>85</v>
      </c>
      <c r="CZ12" s="178">
        <v>32.692307692307693</v>
      </c>
      <c r="DA12" s="178">
        <v>75</v>
      </c>
      <c r="DB12" s="178">
        <v>28.846153846153847</v>
      </c>
      <c r="DC12" s="178">
        <v>58</v>
      </c>
      <c r="DD12" s="178">
        <v>22.307692307692307</v>
      </c>
      <c r="DE12" s="178">
        <v>49</v>
      </c>
      <c r="DF12" s="178">
        <v>3.219448094612352</v>
      </c>
      <c r="DG12" s="178">
        <v>145</v>
      </c>
      <c r="DH12" s="178">
        <v>9.5269382391590014</v>
      </c>
    </row>
    <row r="13" spans="1:112" x14ac:dyDescent="0.45">
      <c r="A13" s="178" t="s">
        <v>184</v>
      </c>
      <c r="B13" s="178">
        <v>30736</v>
      </c>
      <c r="C13" s="178">
        <v>29165</v>
      </c>
      <c r="D13" s="178">
        <v>94.888729828214466</v>
      </c>
      <c r="E13" s="178">
        <v>27358</v>
      </c>
      <c r="F13" s="178">
        <v>93.804217383850499</v>
      </c>
      <c r="G13" s="178">
        <v>1807</v>
      </c>
      <c r="H13" s="178">
        <v>6.1957826161494944</v>
      </c>
      <c r="I13" s="178">
        <v>1154</v>
      </c>
      <c r="J13" s="178">
        <v>63.862755949086882</v>
      </c>
      <c r="K13" s="178">
        <v>1109</v>
      </c>
      <c r="L13" s="178">
        <v>96.100519930675915</v>
      </c>
      <c r="M13" s="178">
        <v>45</v>
      </c>
      <c r="N13" s="178">
        <v>3.8994800693240901</v>
      </c>
      <c r="O13" s="178">
        <v>32</v>
      </c>
      <c r="P13" s="178">
        <v>71.111111111111114</v>
      </c>
      <c r="Q13" s="178">
        <v>29</v>
      </c>
      <c r="R13" s="178">
        <v>64.444444444444443</v>
      </c>
      <c r="S13" s="178">
        <v>27</v>
      </c>
      <c r="T13" s="178">
        <v>60</v>
      </c>
      <c r="U13" s="178">
        <v>24</v>
      </c>
      <c r="V13" s="178">
        <v>53.333333333333336</v>
      </c>
      <c r="W13" s="178">
        <v>10</v>
      </c>
      <c r="X13" s="178">
        <v>22.222222222222221</v>
      </c>
      <c r="Y13" s="178">
        <v>366</v>
      </c>
      <c r="Z13" s="178">
        <v>20.254565578306586</v>
      </c>
      <c r="AA13" s="178">
        <v>287</v>
      </c>
      <c r="AB13" s="178">
        <v>15.88267847260653</v>
      </c>
      <c r="AC13" s="178">
        <f t="shared" si="0"/>
        <v>100</v>
      </c>
      <c r="AD13" s="178">
        <v>30974</v>
      </c>
      <c r="AE13" s="178">
        <v>30225</v>
      </c>
      <c r="AF13" s="178">
        <v>97.581842835926906</v>
      </c>
      <c r="AG13" s="178">
        <v>27268</v>
      </c>
      <c r="AH13" s="178">
        <v>90.21670802315964</v>
      </c>
      <c r="AI13" s="178">
        <v>2957</v>
      </c>
      <c r="AJ13" s="178">
        <v>9.7832919768403634</v>
      </c>
      <c r="AK13" s="178">
        <v>2117</v>
      </c>
      <c r="AL13" s="178">
        <v>71.592830571525198</v>
      </c>
      <c r="AM13" s="178">
        <v>2033</v>
      </c>
      <c r="AN13" s="178">
        <v>96.032120925838456</v>
      </c>
      <c r="AO13" s="178">
        <v>84</v>
      </c>
      <c r="AP13" s="178">
        <v>3.9678790741615493</v>
      </c>
      <c r="AQ13" s="178">
        <v>23</v>
      </c>
      <c r="AR13" s="178">
        <v>27.38095238095238</v>
      </c>
      <c r="AS13" s="178">
        <v>37</v>
      </c>
      <c r="AT13" s="178">
        <v>44.047619047619051</v>
      </c>
      <c r="AU13" s="178">
        <v>47</v>
      </c>
      <c r="AV13" s="178">
        <v>55.952380952380949</v>
      </c>
      <c r="AW13" s="178">
        <v>57</v>
      </c>
      <c r="AX13" s="178">
        <v>67.857142857142861</v>
      </c>
      <c r="AY13" s="178">
        <v>31</v>
      </c>
      <c r="AZ13" s="178">
        <v>36.904761904761905</v>
      </c>
      <c r="BA13" s="178">
        <v>459</v>
      </c>
      <c r="BB13" s="178">
        <v>15.522489009130876</v>
      </c>
      <c r="BC13" s="178">
        <v>381</v>
      </c>
      <c r="BD13" s="178">
        <v>12.88468041934393</v>
      </c>
      <c r="BF13" s="178">
        <v>31230</v>
      </c>
      <c r="BG13" s="178">
        <v>30040</v>
      </c>
      <c r="BH13" s="178">
        <v>96.189561319244319</v>
      </c>
      <c r="BI13" s="178">
        <v>27115</v>
      </c>
      <c r="BJ13" s="178">
        <v>90.262982689747005</v>
      </c>
      <c r="BK13" s="178">
        <v>2925</v>
      </c>
      <c r="BL13" s="178">
        <v>9.7370173102529964</v>
      </c>
      <c r="BM13" s="178">
        <v>2449</v>
      </c>
      <c r="BN13" s="178">
        <v>83.726495726495727</v>
      </c>
      <c r="BO13" s="178">
        <v>2392</v>
      </c>
      <c r="BP13" s="178">
        <v>97.672519395671699</v>
      </c>
      <c r="BQ13" s="178">
        <v>57</v>
      </c>
      <c r="BR13" s="178">
        <v>2.3274806043282972</v>
      </c>
      <c r="BS13" s="178">
        <v>20</v>
      </c>
      <c r="BT13" s="178">
        <v>35.087719298245617</v>
      </c>
      <c r="BU13" s="178">
        <v>28</v>
      </c>
      <c r="BV13" s="178">
        <v>49.122807017543863</v>
      </c>
      <c r="BW13" s="178">
        <v>38</v>
      </c>
      <c r="BX13" s="178">
        <v>66.666666666666671</v>
      </c>
      <c r="BY13" s="178">
        <v>33</v>
      </c>
      <c r="BZ13" s="178">
        <v>57.89473684210526</v>
      </c>
      <c r="CA13" s="178">
        <v>30</v>
      </c>
      <c r="CB13" s="178">
        <v>52.631578947368418</v>
      </c>
      <c r="CC13" s="178">
        <v>293</v>
      </c>
      <c r="CD13" s="178">
        <v>10.017094017094017</v>
      </c>
      <c r="CE13" s="178">
        <v>183</v>
      </c>
      <c r="CF13" s="178">
        <v>6.2564102564102564</v>
      </c>
      <c r="CH13" s="178">
        <v>33598</v>
      </c>
      <c r="CI13" s="178">
        <v>32739</v>
      </c>
      <c r="CJ13" s="178">
        <v>97.443300196440262</v>
      </c>
      <c r="CK13" s="178">
        <v>29772</v>
      </c>
      <c r="CL13" s="178">
        <v>90.937414093283238</v>
      </c>
      <c r="CM13" s="178">
        <v>2967</v>
      </c>
      <c r="CN13" s="178">
        <v>9.0625859067167607</v>
      </c>
      <c r="CO13" s="178">
        <v>1918</v>
      </c>
      <c r="CP13" s="178">
        <v>64.644421975058975</v>
      </c>
      <c r="CQ13" s="178">
        <v>1847</v>
      </c>
      <c r="CR13" s="178">
        <v>96.298227320125136</v>
      </c>
      <c r="CS13" s="178">
        <v>71</v>
      </c>
      <c r="CT13" s="178">
        <v>3.7017726798748698</v>
      </c>
      <c r="CU13" s="178">
        <v>18</v>
      </c>
      <c r="CV13" s="178">
        <v>25.35211267605634</v>
      </c>
      <c r="CW13" s="178">
        <v>57</v>
      </c>
      <c r="CX13" s="178">
        <v>80.281690140845072</v>
      </c>
      <c r="CY13" s="178">
        <v>23</v>
      </c>
      <c r="CZ13" s="178">
        <v>32.394366197183096</v>
      </c>
      <c r="DA13" s="178">
        <v>42</v>
      </c>
      <c r="DB13" s="178">
        <v>59.154929577464792</v>
      </c>
      <c r="DC13" s="178">
        <v>50</v>
      </c>
      <c r="DD13" s="178">
        <v>70.422535211267601</v>
      </c>
      <c r="DE13" s="178">
        <v>629</v>
      </c>
      <c r="DF13" s="178">
        <v>21.199865183687226</v>
      </c>
      <c r="DG13" s="178">
        <v>420</v>
      </c>
      <c r="DH13" s="178">
        <v>14.155712841253791</v>
      </c>
    </row>
    <row r="14" spans="1:112" x14ac:dyDescent="0.45">
      <c r="A14" s="178" t="s">
        <v>185</v>
      </c>
      <c r="B14" s="178">
        <v>16937</v>
      </c>
      <c r="C14" s="178">
        <v>15755</v>
      </c>
      <c r="D14" s="178">
        <v>80.964873925083808</v>
      </c>
      <c r="E14" s="178">
        <v>14054</v>
      </c>
      <c r="F14" s="178">
        <v>97.308730873087313</v>
      </c>
      <c r="G14" s="178">
        <v>1701</v>
      </c>
      <c r="H14" s="178">
        <v>2.7047704770477048</v>
      </c>
      <c r="I14" s="178">
        <v>1392</v>
      </c>
      <c r="J14" s="178">
        <v>92.01331114808653</v>
      </c>
      <c r="K14" s="178">
        <v>1247</v>
      </c>
      <c r="L14" s="178">
        <v>92.947558770343576</v>
      </c>
      <c r="M14" s="178">
        <v>145</v>
      </c>
      <c r="N14" s="178">
        <v>7.0524412296564192</v>
      </c>
      <c r="O14" s="178">
        <v>43</v>
      </c>
      <c r="P14" s="178">
        <v>74.358974358974365</v>
      </c>
      <c r="Q14" s="178">
        <v>65</v>
      </c>
      <c r="R14" s="178">
        <v>43.589743589743591</v>
      </c>
      <c r="S14" s="178">
        <v>44</v>
      </c>
      <c r="T14" s="178">
        <v>33.333333333333336</v>
      </c>
      <c r="U14" s="178">
        <v>45</v>
      </c>
      <c r="V14" s="178">
        <v>41.025641025641029</v>
      </c>
      <c r="W14" s="178">
        <v>22</v>
      </c>
      <c r="X14" s="178">
        <v>25.641025641025642</v>
      </c>
      <c r="Y14" s="178">
        <v>175</v>
      </c>
      <c r="Z14" s="178">
        <v>0.66555740432612309</v>
      </c>
      <c r="AA14" s="178">
        <v>134</v>
      </c>
      <c r="AB14" s="178">
        <v>7.3211314475873541</v>
      </c>
      <c r="AC14" s="178">
        <f t="shared" si="0"/>
        <v>100</v>
      </c>
      <c r="AD14" s="178">
        <v>18157</v>
      </c>
      <c r="AE14" s="178">
        <v>17212</v>
      </c>
      <c r="AF14" s="178">
        <v>94.795395715151187</v>
      </c>
      <c r="AG14" s="178">
        <v>14771</v>
      </c>
      <c r="AH14" s="178">
        <v>85.818033929816409</v>
      </c>
      <c r="AI14" s="178">
        <v>2441</v>
      </c>
      <c r="AJ14" s="178">
        <v>14.181966070183593</v>
      </c>
      <c r="AK14" s="178">
        <v>2016</v>
      </c>
      <c r="AL14" s="178">
        <v>82.589102826710359</v>
      </c>
      <c r="AM14" s="178">
        <v>1841</v>
      </c>
      <c r="AN14" s="178">
        <v>91.319444444444443</v>
      </c>
      <c r="AO14" s="178">
        <v>175</v>
      </c>
      <c r="AP14" s="178">
        <v>8.6805555555555554</v>
      </c>
      <c r="AQ14" s="178">
        <v>45</v>
      </c>
      <c r="AR14" s="178">
        <v>25.714285714285715</v>
      </c>
      <c r="AS14" s="178">
        <v>78</v>
      </c>
      <c r="AT14" s="178">
        <v>44.571428571428569</v>
      </c>
      <c r="AU14" s="178">
        <v>69</v>
      </c>
      <c r="AV14" s="178">
        <v>39.428571428571431</v>
      </c>
      <c r="AW14" s="178">
        <v>52</v>
      </c>
      <c r="AX14" s="178">
        <v>29.714285714285715</v>
      </c>
      <c r="AY14" s="178">
        <v>24</v>
      </c>
      <c r="AZ14" s="178">
        <v>13.714285714285714</v>
      </c>
      <c r="BA14" s="178">
        <v>203</v>
      </c>
      <c r="BB14" s="178">
        <v>8.3162638263006965</v>
      </c>
      <c r="BC14" s="178">
        <v>222</v>
      </c>
      <c r="BD14" s="178">
        <v>9.0946333469889389</v>
      </c>
      <c r="BF14" s="178">
        <v>18583</v>
      </c>
      <c r="BG14" s="178">
        <v>17287</v>
      </c>
      <c r="BH14" s="178">
        <v>93.025883872356459</v>
      </c>
      <c r="BI14" s="178">
        <v>15323</v>
      </c>
      <c r="BJ14" s="178">
        <v>88.638861572279751</v>
      </c>
      <c r="BK14" s="178">
        <v>1964</v>
      </c>
      <c r="BL14" s="178">
        <v>11.361138427720253</v>
      </c>
      <c r="BM14" s="178">
        <v>1622</v>
      </c>
      <c r="BN14" s="178">
        <v>82.586558044806523</v>
      </c>
      <c r="BO14" s="178">
        <v>1446</v>
      </c>
      <c r="BP14" s="178">
        <v>89.149198520345251</v>
      </c>
      <c r="BQ14" s="178">
        <v>176</v>
      </c>
      <c r="BR14" s="178">
        <v>10.850801479654747</v>
      </c>
      <c r="BS14" s="178">
        <v>46</v>
      </c>
      <c r="BT14" s="178">
        <v>26.136363636363637</v>
      </c>
      <c r="BU14" s="178">
        <v>74</v>
      </c>
      <c r="BV14" s="178">
        <v>42.045454545454547</v>
      </c>
      <c r="BW14" s="178">
        <v>69</v>
      </c>
      <c r="BX14" s="178">
        <v>39.204545454545453</v>
      </c>
      <c r="BY14" s="178">
        <v>61</v>
      </c>
      <c r="BZ14" s="178">
        <v>34.659090909090907</v>
      </c>
      <c r="CA14" s="178">
        <v>42</v>
      </c>
      <c r="CB14" s="178">
        <v>23.863636363636363</v>
      </c>
      <c r="CC14" s="178">
        <v>165</v>
      </c>
      <c r="CD14" s="178">
        <v>8.4012219959266794</v>
      </c>
      <c r="CE14" s="178">
        <v>177</v>
      </c>
      <c r="CF14" s="178">
        <v>9.0122199592668029</v>
      </c>
      <c r="CH14" s="178">
        <v>20674</v>
      </c>
      <c r="CI14" s="178">
        <v>19546</v>
      </c>
      <c r="CJ14" s="178">
        <v>94.543871529457292</v>
      </c>
      <c r="CK14" s="178">
        <v>16738</v>
      </c>
      <c r="CL14" s="178">
        <v>85.6338892868106</v>
      </c>
      <c r="CM14" s="178">
        <v>2808</v>
      </c>
      <c r="CN14" s="178">
        <v>14.3661107131894</v>
      </c>
      <c r="CO14" s="178">
        <v>2361</v>
      </c>
      <c r="CP14" s="178">
        <v>84.081196581196579</v>
      </c>
      <c r="CQ14" s="178">
        <v>2112</v>
      </c>
      <c r="CR14" s="178">
        <v>89.453621346886919</v>
      </c>
      <c r="CS14" s="178">
        <v>249</v>
      </c>
      <c r="CT14" s="178">
        <v>10.546378653113088</v>
      </c>
      <c r="CU14" s="178">
        <v>50</v>
      </c>
      <c r="CV14" s="178">
        <v>20.080321285140563</v>
      </c>
      <c r="CW14" s="178">
        <v>105</v>
      </c>
      <c r="CX14" s="178">
        <v>42.168674698795179</v>
      </c>
      <c r="CY14" s="178">
        <v>78</v>
      </c>
      <c r="CZ14" s="178">
        <v>31.325301204819276</v>
      </c>
      <c r="DA14" s="178">
        <v>68</v>
      </c>
      <c r="DB14" s="178">
        <v>27.309236947791163</v>
      </c>
      <c r="DC14" s="178">
        <v>65</v>
      </c>
      <c r="DD14" s="178">
        <v>26.104417670682732</v>
      </c>
      <c r="DE14" s="178">
        <v>203</v>
      </c>
      <c r="DF14" s="178">
        <v>7.2293447293447297</v>
      </c>
      <c r="DG14" s="178">
        <v>244</v>
      </c>
      <c r="DH14" s="178">
        <v>8.6894586894586894</v>
      </c>
    </row>
    <row r="15" spans="1:112" x14ac:dyDescent="0.45">
      <c r="A15" s="178" t="s">
        <v>186</v>
      </c>
      <c r="B15" s="178">
        <v>27444</v>
      </c>
      <c r="C15" s="178">
        <v>22220</v>
      </c>
      <c r="D15" s="178">
        <v>80.964873925083808</v>
      </c>
      <c r="E15" s="178">
        <v>21622</v>
      </c>
      <c r="F15" s="178">
        <v>97.308730873087313</v>
      </c>
      <c r="G15" s="178">
        <v>601</v>
      </c>
      <c r="H15" s="178">
        <v>2.7047704770477048</v>
      </c>
      <c r="I15" s="178">
        <v>553</v>
      </c>
      <c r="J15" s="178">
        <v>92.01331114808653</v>
      </c>
      <c r="K15" s="178">
        <v>514</v>
      </c>
      <c r="L15" s="178">
        <v>92.947558770343576</v>
      </c>
      <c r="M15" s="178">
        <v>39</v>
      </c>
      <c r="N15" s="178">
        <v>7.0524412296564192</v>
      </c>
      <c r="O15" s="178">
        <v>29</v>
      </c>
      <c r="P15" s="178">
        <v>74.358974358974365</v>
      </c>
      <c r="Q15" s="178">
        <v>17</v>
      </c>
      <c r="R15" s="178">
        <v>43.589743589743591</v>
      </c>
      <c r="S15" s="178">
        <v>13</v>
      </c>
      <c r="T15" s="178">
        <v>33.333333333333336</v>
      </c>
      <c r="U15" s="178">
        <v>16</v>
      </c>
      <c r="V15" s="178">
        <v>41.025641025641029</v>
      </c>
      <c r="W15" s="178">
        <v>10</v>
      </c>
      <c r="X15" s="178">
        <v>25.641025641025642</v>
      </c>
      <c r="Y15" s="178">
        <v>4</v>
      </c>
      <c r="Z15" s="178">
        <v>0.66555740432612309</v>
      </c>
      <c r="AA15" s="178">
        <v>44</v>
      </c>
      <c r="AB15" s="178">
        <v>7.3211314475873541</v>
      </c>
      <c r="AC15" s="178">
        <f t="shared" si="0"/>
        <v>100</v>
      </c>
      <c r="AD15" s="178">
        <v>28574</v>
      </c>
      <c r="AE15" s="178">
        <v>22232</v>
      </c>
      <c r="AF15" s="178">
        <v>77.804997550220477</v>
      </c>
      <c r="AG15" s="178">
        <v>21319</v>
      </c>
      <c r="AH15" s="178">
        <v>95.893306944944229</v>
      </c>
      <c r="AI15" s="178">
        <v>913</v>
      </c>
      <c r="AJ15" s="178">
        <v>4.1066930550557759</v>
      </c>
      <c r="AK15" s="178">
        <v>519</v>
      </c>
      <c r="AL15" s="178">
        <v>56.845564074479739</v>
      </c>
      <c r="AM15" s="178">
        <v>463</v>
      </c>
      <c r="AN15" s="178">
        <v>89.21001926782273</v>
      </c>
      <c r="AO15" s="178">
        <v>59</v>
      </c>
      <c r="AP15" s="178">
        <v>11.368015414258188</v>
      </c>
      <c r="AQ15" s="178">
        <v>21</v>
      </c>
      <c r="AR15" s="178">
        <v>35.593220338983052</v>
      </c>
      <c r="AS15" s="178">
        <v>25</v>
      </c>
      <c r="AT15" s="178">
        <v>42.372881355932201</v>
      </c>
      <c r="AU15" s="178">
        <v>29</v>
      </c>
      <c r="AV15" s="178">
        <v>49.152542372881356</v>
      </c>
      <c r="AW15" s="178">
        <v>41</v>
      </c>
      <c r="AX15" s="178">
        <v>69.491525423728817</v>
      </c>
      <c r="AY15" s="178">
        <v>13</v>
      </c>
      <c r="AZ15" s="178">
        <v>22.033898305084747</v>
      </c>
      <c r="BA15" s="178">
        <v>5</v>
      </c>
      <c r="BB15" s="178">
        <v>0.547645125958379</v>
      </c>
      <c r="BC15" s="178">
        <v>58</v>
      </c>
      <c r="BD15" s="178">
        <v>6.3526834611171958</v>
      </c>
      <c r="BF15" s="178">
        <v>28740</v>
      </c>
      <c r="BG15" s="178">
        <v>20982</v>
      </c>
      <c r="BH15" s="178">
        <v>73.006263048016706</v>
      </c>
      <c r="BI15" s="178">
        <v>20220</v>
      </c>
      <c r="BJ15" s="178">
        <v>96.368315699170722</v>
      </c>
      <c r="BK15" s="178">
        <v>762</v>
      </c>
      <c r="BL15" s="178">
        <v>3.6316843008292823</v>
      </c>
      <c r="BM15" s="178">
        <v>715</v>
      </c>
      <c r="BN15" s="178">
        <v>93.832020997375324</v>
      </c>
      <c r="BO15" s="178">
        <v>671</v>
      </c>
      <c r="BP15" s="178">
        <v>93.84615384615384</v>
      </c>
      <c r="BQ15" s="178">
        <v>44</v>
      </c>
      <c r="BR15" s="178">
        <v>6.1538461538461542</v>
      </c>
      <c r="BS15" s="178">
        <v>19</v>
      </c>
      <c r="BT15" s="178">
        <v>43.18181818181818</v>
      </c>
      <c r="BU15" s="178">
        <v>26</v>
      </c>
      <c r="BV15" s="178">
        <v>59.090909090909093</v>
      </c>
      <c r="BW15" s="178">
        <v>25</v>
      </c>
      <c r="BX15" s="178">
        <v>56.81818181818182</v>
      </c>
      <c r="BY15" s="178">
        <v>26</v>
      </c>
      <c r="BZ15" s="178">
        <v>59.090909090909093</v>
      </c>
      <c r="CA15" s="178">
        <v>20</v>
      </c>
      <c r="CB15" s="178">
        <v>45.454545454545453</v>
      </c>
      <c r="CC15" s="178">
        <v>3</v>
      </c>
      <c r="CD15" s="178">
        <v>0.39370078740157483</v>
      </c>
      <c r="CE15" s="178">
        <v>44</v>
      </c>
      <c r="CF15" s="178">
        <v>5.7742782152230969</v>
      </c>
      <c r="CH15" s="178">
        <v>28187</v>
      </c>
      <c r="CI15" s="178">
        <v>18890</v>
      </c>
      <c r="CJ15" s="178">
        <v>67.016709830773053</v>
      </c>
      <c r="CK15" s="178">
        <v>18273</v>
      </c>
      <c r="CL15" s="178">
        <v>96.733721545791425</v>
      </c>
      <c r="CM15" s="178">
        <v>736</v>
      </c>
      <c r="CN15" s="178">
        <v>3.8962413975648493</v>
      </c>
      <c r="CO15" s="178">
        <v>654</v>
      </c>
      <c r="CP15" s="178">
        <v>88.858695652173907</v>
      </c>
      <c r="CQ15" s="178">
        <v>542</v>
      </c>
      <c r="CR15" s="178">
        <v>82.874617737003064</v>
      </c>
      <c r="CS15" s="178">
        <v>112</v>
      </c>
      <c r="CT15" s="178">
        <v>17.125382262996943</v>
      </c>
      <c r="CU15" s="178">
        <v>25</v>
      </c>
      <c r="CV15" s="178">
        <v>22.321428571428573</v>
      </c>
      <c r="CW15" s="178">
        <v>46</v>
      </c>
      <c r="CX15" s="178">
        <v>41.071428571428569</v>
      </c>
      <c r="CY15" s="178">
        <v>41</v>
      </c>
      <c r="CZ15" s="178">
        <v>36.607142857142854</v>
      </c>
      <c r="DA15" s="178">
        <v>68</v>
      </c>
      <c r="DB15" s="178">
        <v>60.714285714285715</v>
      </c>
      <c r="DC15" s="178">
        <v>41</v>
      </c>
      <c r="DD15" s="178">
        <v>36.607142857142854</v>
      </c>
      <c r="DE15" s="178">
        <v>10</v>
      </c>
      <c r="DF15" s="178">
        <v>1.3586956521739131</v>
      </c>
      <c r="DG15" s="178">
        <v>72</v>
      </c>
      <c r="DH15" s="178">
        <v>9.7826086956521738</v>
      </c>
    </row>
    <row r="16" spans="1:112" x14ac:dyDescent="0.45">
      <c r="A16" s="178" t="s">
        <v>187</v>
      </c>
      <c r="B16" s="178">
        <v>24157</v>
      </c>
      <c r="C16" s="178">
        <v>22378</v>
      </c>
      <c r="D16" s="178">
        <v>92.635674959639033</v>
      </c>
      <c r="E16" s="178">
        <v>20248</v>
      </c>
      <c r="F16" s="178">
        <v>90.481723120922339</v>
      </c>
      <c r="G16" s="178">
        <v>2130</v>
      </c>
      <c r="H16" s="178">
        <v>9.518276879077666</v>
      </c>
      <c r="I16" s="178">
        <v>1960</v>
      </c>
      <c r="J16" s="178">
        <v>92.018779342723008</v>
      </c>
      <c r="K16" s="178">
        <v>1775</v>
      </c>
      <c r="L16" s="178">
        <v>90.561224489795919</v>
      </c>
      <c r="M16" s="178">
        <v>185</v>
      </c>
      <c r="N16" s="178">
        <v>9.4387755102040813</v>
      </c>
      <c r="O16" s="178">
        <v>92</v>
      </c>
      <c r="P16" s="178">
        <v>49.729729729729726</v>
      </c>
      <c r="Q16" s="178">
        <v>85</v>
      </c>
      <c r="R16" s="178">
        <v>45.945945945945944</v>
      </c>
      <c r="S16" s="178">
        <v>63</v>
      </c>
      <c r="T16" s="178">
        <v>34.054054054054056</v>
      </c>
      <c r="U16" s="178">
        <v>67</v>
      </c>
      <c r="V16" s="178">
        <v>36.216216216216218</v>
      </c>
      <c r="W16" s="178">
        <v>38</v>
      </c>
      <c r="X16" s="178">
        <v>20.54054054054054</v>
      </c>
      <c r="Y16" s="178">
        <v>58</v>
      </c>
      <c r="Z16" s="178">
        <v>2.723004694835681</v>
      </c>
      <c r="AA16" s="178">
        <v>111</v>
      </c>
      <c r="AB16" s="178">
        <v>5.211267605633803</v>
      </c>
      <c r="AC16" s="178">
        <f>AB16+Z16+J16</f>
        <v>99.953051643192495</v>
      </c>
      <c r="AD16" s="178">
        <v>26222</v>
      </c>
      <c r="AE16" s="178">
        <v>24169</v>
      </c>
      <c r="AF16" s="178">
        <v>92.170696361833578</v>
      </c>
      <c r="AG16" s="178">
        <v>21863</v>
      </c>
      <c r="AH16" s="178">
        <v>90.4588522487484</v>
      </c>
      <c r="AI16" s="178">
        <v>2310</v>
      </c>
      <c r="AJ16" s="178">
        <v>9.5576978774463157</v>
      </c>
      <c r="AK16" s="178">
        <v>2141</v>
      </c>
      <c r="AL16" s="178">
        <v>92.683982683982677</v>
      </c>
      <c r="AM16" s="178">
        <v>1933</v>
      </c>
      <c r="AN16" s="180">
        <f>AM16*100/AK16</f>
        <v>90.284913591779542</v>
      </c>
      <c r="AO16" s="178">
        <v>208</v>
      </c>
      <c r="AP16" s="180">
        <f>AO16*100/AK16</f>
        <v>9.7150864082204578</v>
      </c>
      <c r="AQ16" s="178">
        <v>79</v>
      </c>
      <c r="AR16" s="178">
        <v>37.980769230769234</v>
      </c>
      <c r="AS16" s="178">
        <v>100</v>
      </c>
      <c r="AT16" s="178">
        <v>48.07692307692308</v>
      </c>
      <c r="AU16" s="178">
        <v>67</v>
      </c>
      <c r="AV16" s="178">
        <v>32.21153846153846</v>
      </c>
      <c r="AW16" s="178">
        <v>109</v>
      </c>
      <c r="AX16" s="178">
        <v>52.403846153846153</v>
      </c>
      <c r="AY16" s="178">
        <v>54</v>
      </c>
      <c r="AZ16" s="178">
        <v>25.96153846153846</v>
      </c>
      <c r="BA16" s="178">
        <v>58</v>
      </c>
      <c r="BB16" s="178">
        <v>2.5108225108225106</v>
      </c>
      <c r="BC16" s="178">
        <v>107</v>
      </c>
      <c r="BD16" s="178">
        <v>4.6320346320346317</v>
      </c>
      <c r="BF16" s="178">
        <v>26984</v>
      </c>
      <c r="BG16" s="178">
        <v>24683</v>
      </c>
      <c r="BH16" s="178">
        <v>91.47272457752743</v>
      </c>
      <c r="BI16" s="178">
        <v>22378</v>
      </c>
      <c r="BJ16" s="178">
        <v>90.661588947858846</v>
      </c>
      <c r="BK16" s="178">
        <v>2305</v>
      </c>
      <c r="BL16" s="178">
        <v>9.338411052141149</v>
      </c>
      <c r="BM16" s="178">
        <v>2161</v>
      </c>
      <c r="BN16" s="178">
        <v>93.752711496746201</v>
      </c>
      <c r="BO16" s="178">
        <v>1952</v>
      </c>
      <c r="BP16" s="178">
        <v>90.328551596483109</v>
      </c>
      <c r="BQ16" s="178">
        <v>209</v>
      </c>
      <c r="BR16" s="178">
        <v>9.6714484035168908</v>
      </c>
      <c r="BS16" s="178">
        <v>72</v>
      </c>
      <c r="BT16" s="178">
        <v>34.449760765550238</v>
      </c>
      <c r="BU16" s="178">
        <v>98</v>
      </c>
      <c r="BV16" s="178">
        <v>46.889952153110045</v>
      </c>
      <c r="BW16" s="178">
        <v>77</v>
      </c>
      <c r="BX16" s="178">
        <v>36.842105263157897</v>
      </c>
      <c r="BY16" s="178">
        <v>88</v>
      </c>
      <c r="BZ16" s="178">
        <v>42.10526315789474</v>
      </c>
      <c r="CA16" s="178">
        <v>62</v>
      </c>
      <c r="CB16" s="178">
        <v>29.665071770334929</v>
      </c>
      <c r="CC16" s="178">
        <v>45</v>
      </c>
      <c r="CD16" s="178">
        <v>1.9522776572668112</v>
      </c>
      <c r="CE16" s="178">
        <v>99</v>
      </c>
      <c r="CF16" s="178">
        <v>4.2950108459869849</v>
      </c>
      <c r="CH16" s="178">
        <v>28170</v>
      </c>
      <c r="CI16" s="178">
        <v>25729</v>
      </c>
      <c r="CJ16" s="178">
        <v>91.334753283635067</v>
      </c>
      <c r="CK16" s="178">
        <v>22352</v>
      </c>
      <c r="CL16" s="178">
        <v>86.874732791791359</v>
      </c>
      <c r="CM16" s="178">
        <v>3377</v>
      </c>
      <c r="CN16" s="178">
        <v>13.125267208208637</v>
      </c>
      <c r="CO16" s="178">
        <v>3124</v>
      </c>
      <c r="CP16" s="178">
        <v>92.508143322475576</v>
      </c>
      <c r="CQ16" s="178">
        <v>2765</v>
      </c>
      <c r="CR16" s="178">
        <v>88.508322663252244</v>
      </c>
      <c r="CS16" s="178">
        <v>359</v>
      </c>
      <c r="CT16" s="178">
        <v>11.49167733674776</v>
      </c>
      <c r="CU16" s="178">
        <v>113</v>
      </c>
      <c r="CV16" s="178">
        <v>31.47632311977716</v>
      </c>
      <c r="CW16" s="178">
        <v>160</v>
      </c>
      <c r="CX16" s="178">
        <v>44.568245125348191</v>
      </c>
      <c r="CY16" s="178">
        <v>115</v>
      </c>
      <c r="CZ16" s="178">
        <v>32.033426183844014</v>
      </c>
      <c r="DA16" s="178">
        <v>137</v>
      </c>
      <c r="DB16" s="178">
        <v>38.16155988857939</v>
      </c>
      <c r="DC16" s="178">
        <v>94</v>
      </c>
      <c r="DD16" s="178">
        <v>26.18384401114206</v>
      </c>
      <c r="DE16" s="178">
        <v>122</v>
      </c>
      <c r="DF16" s="178">
        <v>3.6126739709801599</v>
      </c>
      <c r="DG16" s="178">
        <v>142</v>
      </c>
      <c r="DH16" s="178">
        <v>4.2049156055670718</v>
      </c>
    </row>
    <row r="17" spans="1:112" s="180" customFormat="1" x14ac:dyDescent="0.45">
      <c r="A17" s="180">
        <v>13</v>
      </c>
      <c r="B17" s="180">
        <f>SUM(B18:B20)</f>
        <v>18348</v>
      </c>
      <c r="C17" s="180">
        <f>SUM(C18:C20)</f>
        <v>11508</v>
      </c>
      <c r="D17" s="180">
        <f>C17*100/B17</f>
        <v>62.720732504905165</v>
      </c>
      <c r="E17" s="180">
        <f>SUM(E18:E20)</f>
        <v>9624</v>
      </c>
      <c r="F17" s="180">
        <f>E17*100/C17</f>
        <v>83.628779979144937</v>
      </c>
      <c r="G17" s="180">
        <f>SUM(G18:G20)</f>
        <v>1884</v>
      </c>
      <c r="H17" s="180">
        <f>G17*100/C17</f>
        <v>16.371220020855059</v>
      </c>
      <c r="I17" s="180">
        <f>SUM(I18:I20)</f>
        <v>417</v>
      </c>
      <c r="J17" s="180">
        <f>I17*100/G17</f>
        <v>22.133757961783438</v>
      </c>
      <c r="K17" s="180">
        <f>SUM(K18:K20)</f>
        <v>306</v>
      </c>
      <c r="L17" s="180">
        <f>K17*100/I17</f>
        <v>73.381294964028783</v>
      </c>
      <c r="M17" s="180">
        <f>SUM(M18:M20)</f>
        <v>111</v>
      </c>
      <c r="N17" s="180">
        <f>M17*100/I17</f>
        <v>26.618705035971225</v>
      </c>
      <c r="O17" s="180">
        <f>SUM(O18:O20)</f>
        <v>10</v>
      </c>
      <c r="P17" s="180">
        <f>O17*100/M17</f>
        <v>9.0090090090090094</v>
      </c>
      <c r="Q17" s="180">
        <f>SUM(Q18:Q20)</f>
        <v>48</v>
      </c>
      <c r="R17" s="180">
        <f>Q17*100/M17</f>
        <v>43.243243243243242</v>
      </c>
      <c r="S17" s="180">
        <f>SUM(S18:S20)</f>
        <v>64</v>
      </c>
      <c r="T17" s="180">
        <f>S17*100/M17</f>
        <v>57.657657657657658</v>
      </c>
      <c r="U17" s="180">
        <f>SUM(U18:U20)</f>
        <v>66</v>
      </c>
      <c r="V17" s="180">
        <f>U17*100/M17</f>
        <v>59.45945945945946</v>
      </c>
      <c r="W17" s="180">
        <f>SUM(W18:W20)</f>
        <v>19</v>
      </c>
      <c r="X17" s="180">
        <f>W17*100/M17</f>
        <v>17.117117117117118</v>
      </c>
      <c r="Y17" s="180">
        <f>SUM(Y18:Y20)</f>
        <v>625</v>
      </c>
      <c r="Z17" s="180">
        <f>Y17*100/G17</f>
        <v>33.174097664543524</v>
      </c>
      <c r="AA17" s="180">
        <f>SUM(AA18:AA20)</f>
        <v>842</v>
      </c>
      <c r="AB17" s="180">
        <f>AA17*100/G17</f>
        <v>44.692144373673038</v>
      </c>
      <c r="AD17" s="180">
        <f>SUM(AD18:AD20)</f>
        <v>5777</v>
      </c>
      <c r="AE17" s="180">
        <f>SUM(AE18:AE20)</f>
        <v>3527</v>
      </c>
      <c r="AF17" s="180">
        <f>AE17*100/AD17</f>
        <v>61.052449368184178</v>
      </c>
      <c r="AG17" s="180">
        <f>SUM(AG18:AG20)</f>
        <v>2800</v>
      </c>
      <c r="AH17" s="180">
        <f>AG17*100/AE17</f>
        <v>79.387581514034594</v>
      </c>
      <c r="AI17" s="180">
        <f>SUM(AI18:AI20)</f>
        <v>727</v>
      </c>
      <c r="AJ17" s="180">
        <f>AI17*100/AE17</f>
        <v>20.61241848596541</v>
      </c>
      <c r="AK17" s="180">
        <f>SUM(AK18:AK20)</f>
        <v>191</v>
      </c>
      <c r="AL17" s="180">
        <f>AK17*100/AI17</f>
        <v>26.272352132049519</v>
      </c>
      <c r="AM17" s="180">
        <f>SUM(AM18:AM20)</f>
        <v>130</v>
      </c>
      <c r="AN17" s="180">
        <f>AM17*100/AK17</f>
        <v>68.062827225130889</v>
      </c>
      <c r="AO17" s="180">
        <f>SUM(AO18:AO20)</f>
        <v>61</v>
      </c>
      <c r="AP17" s="180">
        <f>AO17*100/AK17</f>
        <v>31.937172774869111</v>
      </c>
      <c r="AQ17" s="180">
        <f>SUM(AQ18:AQ20)</f>
        <v>1</v>
      </c>
      <c r="AR17" s="180">
        <f>AQ17*100/AO17</f>
        <v>1.639344262295082</v>
      </c>
      <c r="AS17" s="180">
        <f>SUM(AS18:AS20)</f>
        <v>24</v>
      </c>
      <c r="AT17" s="180">
        <f>AS17*100/AO17</f>
        <v>39.344262295081968</v>
      </c>
      <c r="AU17" s="180">
        <f>SUM(AU18:AU20)</f>
        <v>40</v>
      </c>
      <c r="AV17" s="180">
        <f>AU17*100/AO17</f>
        <v>65.573770491803273</v>
      </c>
      <c r="AW17" s="180">
        <f>SUM(AW18:AW20)</f>
        <v>45</v>
      </c>
      <c r="AX17" s="180">
        <f>AW17*100/AO17</f>
        <v>73.770491803278688</v>
      </c>
      <c r="AY17" s="180">
        <f>SUM(AY18:AY20)</f>
        <v>2</v>
      </c>
      <c r="AZ17" s="180">
        <f>AY17*100/AO17</f>
        <v>3.278688524590164</v>
      </c>
      <c r="BA17" s="180">
        <f>SUM(BA18:BA20)</f>
        <v>207</v>
      </c>
      <c r="BB17" s="180">
        <f>BA17*100/AI17</f>
        <v>28.473177441540578</v>
      </c>
      <c r="BC17" s="180">
        <f>SUM(BC18:BC20)</f>
        <v>329</v>
      </c>
      <c r="BD17" s="180">
        <f>BC17*100/AI17</f>
        <v>45.254470426409902</v>
      </c>
      <c r="BF17" s="180">
        <f>SUM(BF18:BF20)</f>
        <v>4626</v>
      </c>
      <c r="BG17" s="180">
        <f>SUM(BG18:BG20)</f>
        <v>2918</v>
      </c>
      <c r="BH17" s="180">
        <f>BG17*100/BF17</f>
        <v>63.078253350626895</v>
      </c>
      <c r="BI17" s="180">
        <f>SUM(BI18:BI20)</f>
        <v>2418</v>
      </c>
      <c r="BJ17" s="180">
        <f>BI17*100/BG17</f>
        <v>82.864976010966416</v>
      </c>
      <c r="BK17" s="180">
        <f>SUM(BK18:BK20)</f>
        <v>500</v>
      </c>
      <c r="BL17" s="180">
        <f>BK17*100/BG17</f>
        <v>17.135023989033584</v>
      </c>
      <c r="BM17" s="180">
        <f>SUM(BM18:BM20)</f>
        <v>94</v>
      </c>
      <c r="BN17" s="180">
        <f>BM17*100/BK17</f>
        <v>18.8</v>
      </c>
      <c r="BO17" s="180">
        <f>SUM(BO18:BO20)</f>
        <v>61</v>
      </c>
      <c r="BP17" s="180">
        <f>BO17*100/BM17</f>
        <v>64.893617021276597</v>
      </c>
      <c r="BQ17" s="180">
        <f>SUM(BQ18:BQ20)</f>
        <v>33</v>
      </c>
      <c r="BR17" s="180">
        <f>BQ17*100/BM17</f>
        <v>35.106382978723403</v>
      </c>
      <c r="BS17" s="180">
        <f>SUM(BS18:BS20)</f>
        <v>1</v>
      </c>
      <c r="BT17" s="180">
        <f>BS17*100/BO17</f>
        <v>1.639344262295082</v>
      </c>
      <c r="BU17" s="180">
        <f>SUM(BU18:BU20)</f>
        <v>15</v>
      </c>
      <c r="BV17" s="180">
        <f>BU17*100/BO17</f>
        <v>24.590163934426229</v>
      </c>
      <c r="BW17" s="180">
        <f>SUM(BW18:BW20)</f>
        <v>16</v>
      </c>
      <c r="BX17" s="180">
        <f>BW17*100/BO17</f>
        <v>26.229508196721312</v>
      </c>
      <c r="BY17" s="180">
        <f>SUM(BY18:BY20)</f>
        <v>13</v>
      </c>
      <c r="BZ17" s="180">
        <f>BY17*100/BO17</f>
        <v>21.311475409836067</v>
      </c>
      <c r="CA17" s="180">
        <f>SUM(CA18:CA20)</f>
        <v>10</v>
      </c>
      <c r="CB17" s="180">
        <f>CA17*100/BO17</f>
        <v>16.393442622950818</v>
      </c>
      <c r="CC17" s="180">
        <f>SUM(CC18:CC20)</f>
        <v>165</v>
      </c>
      <c r="CD17" s="180">
        <f>CC17*100/BK17</f>
        <v>33</v>
      </c>
      <c r="CE17" s="180">
        <f>SUM(CE18:CE20)</f>
        <v>241</v>
      </c>
      <c r="CF17" s="180">
        <f>CE17*100/BK17</f>
        <v>48.2</v>
      </c>
      <c r="CH17" s="180">
        <f>SUM(CH18:CH20)</f>
        <v>1438</v>
      </c>
      <c r="CI17" s="180">
        <f>SUM(CI18:CI20)</f>
        <v>1008</v>
      </c>
      <c r="CJ17" s="180">
        <f>CI17*100/CH17</f>
        <v>70.097357440890121</v>
      </c>
      <c r="CK17" s="180">
        <f>SUM(CK18:CK20)</f>
        <v>727</v>
      </c>
      <c r="CL17" s="180">
        <f>CK17*100/CI17</f>
        <v>72.123015873015873</v>
      </c>
      <c r="CM17" s="180">
        <f>SUM(CM18:CM20)</f>
        <v>281</v>
      </c>
      <c r="CN17" s="180">
        <f>CM17*100/CI17</f>
        <v>27.876984126984127</v>
      </c>
      <c r="CO17" s="180">
        <f>SUM(CO18:CO20)</f>
        <v>35</v>
      </c>
      <c r="CP17" s="180">
        <f>CO17*100/CM17</f>
        <v>12.455516014234876</v>
      </c>
      <c r="CQ17" s="180">
        <f>SUM(CQ18:CQ20)</f>
        <v>29</v>
      </c>
      <c r="CR17" s="180">
        <f>CQ17*100/CO17</f>
        <v>82.857142857142861</v>
      </c>
      <c r="CS17" s="180">
        <f>SUM(CS18:CS20)</f>
        <v>6</v>
      </c>
      <c r="CT17" s="180">
        <f>CS17*100/CO17</f>
        <v>17.142857142857142</v>
      </c>
      <c r="CU17" s="180">
        <f>SUM(CU18:CU20)</f>
        <v>0</v>
      </c>
      <c r="CV17" s="180">
        <f>CU17*100/CO17</f>
        <v>0</v>
      </c>
      <c r="CW17" s="180">
        <f>SUM(CW18:CW20)</f>
        <v>6</v>
      </c>
      <c r="CX17" s="180">
        <f>CW17*100/CO17</f>
        <v>17.142857142857142</v>
      </c>
      <c r="CY17" s="180">
        <f>SUM(CY18:CY20)</f>
        <v>5</v>
      </c>
      <c r="CZ17" s="180">
        <f>CY17*100/CO17</f>
        <v>14.285714285714286</v>
      </c>
      <c r="DA17" s="180">
        <f>SUM(DA18:DA20)</f>
        <v>5</v>
      </c>
      <c r="DB17" s="180">
        <f>DA17*100/CO17</f>
        <v>14.285714285714286</v>
      </c>
      <c r="DC17" s="180">
        <f>SUM(DC18:DC20)</f>
        <v>3</v>
      </c>
      <c r="DD17" s="180">
        <f>DC17*100/CO17</f>
        <v>8.5714285714285712</v>
      </c>
      <c r="DE17" s="180">
        <f>SUM(DE18:DE20)</f>
        <v>152</v>
      </c>
      <c r="DF17" s="180">
        <f>DE17*100/CM17</f>
        <v>54.092526690391459</v>
      </c>
      <c r="DG17" s="180">
        <f>SUM(DG18:DG20)</f>
        <v>94</v>
      </c>
      <c r="DH17" s="180">
        <f>DG17*100/CM17</f>
        <v>33.451957295373667</v>
      </c>
    </row>
    <row r="18" spans="1:112" x14ac:dyDescent="0.45">
      <c r="A18" s="178" t="s">
        <v>188</v>
      </c>
      <c r="B18" s="178">
        <v>17449</v>
      </c>
      <c r="C18" s="178">
        <v>10694</v>
      </c>
      <c r="D18" s="178">
        <v>61.287179781076283</v>
      </c>
      <c r="E18" s="178">
        <v>8973</v>
      </c>
      <c r="F18" s="178">
        <v>83.906863661866467</v>
      </c>
      <c r="G18" s="178">
        <v>1721</v>
      </c>
      <c r="H18" s="178">
        <v>16.093136338133533</v>
      </c>
      <c r="I18" s="178">
        <v>365</v>
      </c>
      <c r="J18" s="178">
        <v>21.208599651365486</v>
      </c>
      <c r="K18" s="178">
        <v>259</v>
      </c>
      <c r="L18" s="178">
        <v>70.958904109589042</v>
      </c>
      <c r="M18" s="178">
        <v>106</v>
      </c>
      <c r="N18" s="178">
        <v>29.041095890410958</v>
      </c>
      <c r="O18" s="178">
        <v>10</v>
      </c>
      <c r="P18" s="178">
        <v>9.433962264150944</v>
      </c>
      <c r="Q18" s="178">
        <v>46</v>
      </c>
      <c r="R18" s="178">
        <v>43.39622641509434</v>
      </c>
      <c r="S18" s="178">
        <v>63</v>
      </c>
      <c r="T18" s="178">
        <v>59.433962264150942</v>
      </c>
      <c r="U18" s="178">
        <v>64</v>
      </c>
      <c r="V18" s="178">
        <v>60.377358490566039</v>
      </c>
      <c r="W18" s="178">
        <v>18</v>
      </c>
      <c r="X18" s="178">
        <v>16.981132075471699</v>
      </c>
      <c r="Y18" s="178">
        <v>514</v>
      </c>
      <c r="Z18" s="178">
        <v>29.866356769320163</v>
      </c>
      <c r="AA18" s="178">
        <v>842</v>
      </c>
      <c r="AB18" s="178">
        <v>48.925043579314355</v>
      </c>
      <c r="AD18" s="178">
        <v>5589</v>
      </c>
      <c r="AE18" s="178">
        <v>3423</v>
      </c>
      <c r="AF18" s="178">
        <v>61.24530327428878</v>
      </c>
      <c r="AG18" s="178">
        <v>2715</v>
      </c>
      <c r="AH18" s="178">
        <v>79.316389132340049</v>
      </c>
      <c r="AI18" s="178">
        <v>708</v>
      </c>
      <c r="AJ18" s="178">
        <v>20.683610867659947</v>
      </c>
      <c r="AK18" s="178">
        <v>173</v>
      </c>
      <c r="AL18" s="178">
        <v>24.435028248587571</v>
      </c>
      <c r="AM18" s="178">
        <v>112</v>
      </c>
      <c r="AN18" s="178">
        <v>64.739884393063591</v>
      </c>
      <c r="AO18" s="178">
        <v>61</v>
      </c>
      <c r="AP18" s="178">
        <v>35.260115606936417</v>
      </c>
      <c r="AQ18" s="178">
        <v>1</v>
      </c>
      <c r="AR18" s="178">
        <v>1.639344262295082</v>
      </c>
      <c r="AS18" s="178">
        <v>24</v>
      </c>
      <c r="AT18" s="178">
        <v>39.344262295081968</v>
      </c>
      <c r="AU18" s="178">
        <v>39</v>
      </c>
      <c r="AV18" s="178">
        <v>63.934426229508198</v>
      </c>
      <c r="AW18" s="178">
        <v>45</v>
      </c>
      <c r="AX18" s="178">
        <v>73.770491803278688</v>
      </c>
      <c r="AY18" s="178">
        <v>2</v>
      </c>
      <c r="AZ18" s="178">
        <v>3.278688524590164</v>
      </c>
      <c r="BA18" s="178">
        <v>206</v>
      </c>
      <c r="BB18" s="178">
        <v>29.096045197740114</v>
      </c>
      <c r="BC18" s="178">
        <v>329</v>
      </c>
      <c r="BD18" s="178">
        <v>46.468926553672318</v>
      </c>
      <c r="BF18" s="178">
        <v>4406</v>
      </c>
      <c r="BG18" s="178">
        <v>2699</v>
      </c>
      <c r="BH18" s="178">
        <v>61.257376305038584</v>
      </c>
      <c r="BI18" s="178">
        <v>2220</v>
      </c>
      <c r="BJ18" s="178">
        <v>82.252686180066689</v>
      </c>
      <c r="BK18" s="178">
        <v>479</v>
      </c>
      <c r="BL18" s="178">
        <v>17.747313819933307</v>
      </c>
      <c r="BM18" s="178">
        <v>82</v>
      </c>
      <c r="BN18" s="178">
        <v>17.118997912317329</v>
      </c>
      <c r="BO18" s="178">
        <v>52</v>
      </c>
      <c r="BP18" s="178">
        <v>63.414634146341463</v>
      </c>
      <c r="BQ18" s="178">
        <v>30</v>
      </c>
      <c r="BR18" s="178">
        <v>36.585365853658537</v>
      </c>
      <c r="BS18" s="178">
        <v>1</v>
      </c>
      <c r="BT18" s="178">
        <v>3.3333333333333335</v>
      </c>
      <c r="BU18" s="178">
        <v>14</v>
      </c>
      <c r="BV18" s="178">
        <v>46.666666666666664</v>
      </c>
      <c r="BW18" s="178">
        <v>16</v>
      </c>
      <c r="BX18" s="178">
        <v>53.333333333333336</v>
      </c>
      <c r="BY18" s="178">
        <v>11</v>
      </c>
      <c r="BZ18" s="178">
        <v>36.666666666666664</v>
      </c>
      <c r="CA18" s="178">
        <v>10</v>
      </c>
      <c r="CB18" s="178">
        <v>33.333333333333336</v>
      </c>
      <c r="CC18" s="178">
        <v>156</v>
      </c>
      <c r="CD18" s="178">
        <v>32.567849686847602</v>
      </c>
      <c r="CE18" s="178">
        <v>241</v>
      </c>
      <c r="CF18" s="178">
        <v>50.313152400835072</v>
      </c>
      <c r="CH18" s="178">
        <v>1114</v>
      </c>
      <c r="CI18" s="178">
        <v>684</v>
      </c>
      <c r="CJ18" s="178">
        <v>61.400359066427292</v>
      </c>
      <c r="CK18" s="178">
        <v>513</v>
      </c>
      <c r="CL18" s="178">
        <v>75</v>
      </c>
      <c r="CM18" s="178">
        <v>171</v>
      </c>
      <c r="CN18" s="178">
        <v>25</v>
      </c>
      <c r="CO18" s="178">
        <v>21</v>
      </c>
      <c r="CP18" s="178">
        <v>12.280701754385966</v>
      </c>
      <c r="CQ18" s="178">
        <v>17</v>
      </c>
      <c r="CR18" s="178">
        <v>80.952380952380949</v>
      </c>
      <c r="CS18" s="178">
        <v>4</v>
      </c>
      <c r="CT18" s="178">
        <v>19.047619047619047</v>
      </c>
      <c r="CU18" s="178">
        <v>0</v>
      </c>
      <c r="CV18" s="178">
        <v>0</v>
      </c>
      <c r="CW18" s="178">
        <v>5</v>
      </c>
      <c r="CX18" s="178">
        <v>125</v>
      </c>
      <c r="CY18" s="178">
        <v>5</v>
      </c>
      <c r="CZ18" s="178">
        <v>125</v>
      </c>
      <c r="DA18" s="178">
        <v>5</v>
      </c>
      <c r="DB18" s="178">
        <v>125</v>
      </c>
      <c r="DC18" s="178">
        <v>2</v>
      </c>
      <c r="DD18" s="178">
        <v>50</v>
      </c>
      <c r="DE18" s="178">
        <v>56</v>
      </c>
      <c r="DF18" s="178">
        <v>32.748538011695906</v>
      </c>
      <c r="DG18" s="178">
        <v>94</v>
      </c>
      <c r="DH18" s="178">
        <v>54.970760233918128</v>
      </c>
    </row>
    <row r="19" spans="1:112" x14ac:dyDescent="0.45">
      <c r="A19" s="178" t="s">
        <v>189</v>
      </c>
      <c r="B19" s="178">
        <v>577</v>
      </c>
      <c r="C19" s="178">
        <v>575</v>
      </c>
      <c r="D19" s="178">
        <v>99.653379549393421</v>
      </c>
      <c r="E19" s="178">
        <v>446</v>
      </c>
      <c r="F19" s="178">
        <v>77.565217391304344</v>
      </c>
      <c r="G19" s="178">
        <v>129</v>
      </c>
      <c r="H19" s="178">
        <v>22.434782608695652</v>
      </c>
      <c r="I19" s="178">
        <v>18</v>
      </c>
      <c r="J19" s="178">
        <v>13.953488372093023</v>
      </c>
      <c r="K19" s="178">
        <v>13</v>
      </c>
      <c r="L19" s="178">
        <v>72.222222222222229</v>
      </c>
      <c r="M19" s="178">
        <v>5</v>
      </c>
      <c r="N19" s="178">
        <v>27.777777777777779</v>
      </c>
      <c r="O19" s="178">
        <v>0</v>
      </c>
      <c r="P19" s="178">
        <v>0</v>
      </c>
      <c r="Q19" s="178">
        <v>2</v>
      </c>
      <c r="R19" s="178">
        <v>40</v>
      </c>
      <c r="S19" s="178">
        <v>1</v>
      </c>
      <c r="T19" s="178">
        <v>20</v>
      </c>
      <c r="U19" s="178">
        <v>2</v>
      </c>
      <c r="V19" s="178">
        <v>40</v>
      </c>
      <c r="W19" s="178">
        <v>1</v>
      </c>
      <c r="X19" s="178">
        <v>20</v>
      </c>
      <c r="Y19" s="178">
        <v>111</v>
      </c>
      <c r="Z19" s="178">
        <v>86.04651162790698</v>
      </c>
      <c r="AA19" s="178">
        <v>0</v>
      </c>
      <c r="AB19" s="178">
        <v>0</v>
      </c>
      <c r="AD19" s="178">
        <v>69</v>
      </c>
      <c r="AE19" s="178">
        <v>68</v>
      </c>
      <c r="AF19" s="178">
        <v>98.550724637681157</v>
      </c>
      <c r="AG19" s="178">
        <v>67</v>
      </c>
      <c r="AH19" s="178">
        <v>98.529411764705884</v>
      </c>
      <c r="AI19" s="178">
        <v>1</v>
      </c>
      <c r="AJ19" s="178">
        <v>1.4705882352941178</v>
      </c>
      <c r="AK19" s="178">
        <v>0</v>
      </c>
      <c r="AL19" s="178">
        <v>0</v>
      </c>
      <c r="AM19" s="178">
        <v>0</v>
      </c>
      <c r="AN19" s="178" t="e">
        <v>#DIV/0!</v>
      </c>
      <c r="AO19" s="178">
        <v>0</v>
      </c>
      <c r="AP19" s="178" t="e">
        <v>#DIV/0!</v>
      </c>
      <c r="AQ19" s="178">
        <v>0</v>
      </c>
      <c r="AR19" s="178" t="e">
        <v>#DIV/0!</v>
      </c>
      <c r="AS19" s="178">
        <v>0</v>
      </c>
      <c r="AT19" s="178" t="e">
        <v>#DIV/0!</v>
      </c>
      <c r="AU19" s="178">
        <v>1</v>
      </c>
      <c r="AV19" s="178" t="e">
        <v>#DIV/0!</v>
      </c>
      <c r="AW19" s="178">
        <v>0</v>
      </c>
      <c r="AX19" s="178" t="e">
        <v>#DIV/0!</v>
      </c>
      <c r="AY19" s="178">
        <v>0</v>
      </c>
      <c r="AZ19" s="178" t="e">
        <v>#DIV/0!</v>
      </c>
      <c r="BA19" s="178">
        <v>1</v>
      </c>
      <c r="BB19" s="178">
        <v>100</v>
      </c>
      <c r="BC19" s="178">
        <v>0</v>
      </c>
      <c r="BD19" s="178">
        <v>0</v>
      </c>
      <c r="BF19" s="178">
        <v>146</v>
      </c>
      <c r="BG19" s="178">
        <v>145</v>
      </c>
      <c r="BH19" s="178">
        <v>99.31506849315069</v>
      </c>
      <c r="BI19" s="178">
        <v>132</v>
      </c>
      <c r="BJ19" s="178">
        <v>91.034482758620683</v>
      </c>
      <c r="BK19" s="178">
        <v>13</v>
      </c>
      <c r="BL19" s="178">
        <v>8.9655172413793096</v>
      </c>
      <c r="BM19" s="178">
        <v>4</v>
      </c>
      <c r="BN19" s="178">
        <v>30.76923076923077</v>
      </c>
      <c r="BO19" s="178">
        <v>1</v>
      </c>
      <c r="BP19" s="178">
        <v>25</v>
      </c>
      <c r="BQ19" s="178">
        <v>3</v>
      </c>
      <c r="BR19" s="178">
        <v>75</v>
      </c>
      <c r="BS19" s="178">
        <v>0</v>
      </c>
      <c r="BT19" s="178">
        <v>0</v>
      </c>
      <c r="BU19" s="178">
        <v>1</v>
      </c>
      <c r="BV19" s="178">
        <v>33.333333333333336</v>
      </c>
      <c r="BW19" s="178">
        <v>0</v>
      </c>
      <c r="BX19" s="178">
        <v>0</v>
      </c>
      <c r="BY19" s="178">
        <v>2</v>
      </c>
      <c r="BZ19" s="178">
        <v>66.666666666666671</v>
      </c>
      <c r="CA19" s="178">
        <v>0</v>
      </c>
      <c r="CB19" s="178">
        <v>0</v>
      </c>
      <c r="CC19" s="178">
        <v>9</v>
      </c>
      <c r="CD19" s="178">
        <v>69.230769230769226</v>
      </c>
      <c r="CE19" s="178">
        <v>0</v>
      </c>
      <c r="CF19" s="178">
        <v>0</v>
      </c>
      <c r="CH19" s="178">
        <v>320</v>
      </c>
      <c r="CI19" s="178">
        <v>320</v>
      </c>
      <c r="CJ19" s="178">
        <v>100</v>
      </c>
      <c r="CK19" s="178">
        <v>210</v>
      </c>
      <c r="CL19" s="178">
        <v>65.625</v>
      </c>
      <c r="CM19" s="178">
        <v>110</v>
      </c>
      <c r="CN19" s="178">
        <v>34.375</v>
      </c>
      <c r="CO19" s="178">
        <v>14</v>
      </c>
      <c r="CP19" s="178">
        <v>12.727272727272727</v>
      </c>
      <c r="CQ19" s="178">
        <v>12</v>
      </c>
      <c r="CR19" s="178">
        <v>85.714285714285708</v>
      </c>
      <c r="CS19" s="178">
        <v>2</v>
      </c>
      <c r="CT19" s="178">
        <v>14.285714285714286</v>
      </c>
      <c r="CU19" s="178">
        <v>0</v>
      </c>
      <c r="CV19" s="178">
        <v>0</v>
      </c>
      <c r="CW19" s="178">
        <v>1</v>
      </c>
      <c r="CX19" s="178">
        <v>50</v>
      </c>
      <c r="CY19" s="178">
        <v>0</v>
      </c>
      <c r="CZ19" s="178">
        <v>0</v>
      </c>
      <c r="DA19" s="178">
        <v>0</v>
      </c>
      <c r="DB19" s="178">
        <v>0</v>
      </c>
      <c r="DC19" s="178">
        <v>1</v>
      </c>
      <c r="DD19" s="178">
        <v>50</v>
      </c>
      <c r="DE19" s="178">
        <v>96</v>
      </c>
      <c r="DF19" s="178">
        <v>87.272727272727266</v>
      </c>
      <c r="DG19" s="178">
        <v>0</v>
      </c>
      <c r="DH19" s="178">
        <v>0</v>
      </c>
    </row>
    <row r="20" spans="1:112" x14ac:dyDescent="0.45">
      <c r="A20" s="178" t="s">
        <v>190</v>
      </c>
      <c r="B20" s="178">
        <v>322</v>
      </c>
      <c r="C20" s="178">
        <v>239</v>
      </c>
      <c r="D20" s="178">
        <v>74.223602484472053</v>
      </c>
      <c r="E20" s="178">
        <v>205</v>
      </c>
      <c r="F20" s="178">
        <v>85.774058577405853</v>
      </c>
      <c r="G20" s="178">
        <v>34</v>
      </c>
      <c r="H20" s="178">
        <v>14.225941422594142</v>
      </c>
      <c r="I20" s="178">
        <v>34</v>
      </c>
      <c r="J20" s="178">
        <v>100</v>
      </c>
      <c r="K20" s="178">
        <v>34</v>
      </c>
      <c r="L20" s="178">
        <v>100</v>
      </c>
      <c r="M20" s="178">
        <v>0</v>
      </c>
      <c r="N20" s="178">
        <v>0</v>
      </c>
      <c r="O20" s="178">
        <v>0</v>
      </c>
      <c r="P20" s="178" t="e">
        <v>#DIV/0!</v>
      </c>
      <c r="Q20" s="178">
        <v>0</v>
      </c>
      <c r="R20" s="178" t="e">
        <v>#DIV/0!</v>
      </c>
      <c r="S20" s="178">
        <v>0</v>
      </c>
      <c r="T20" s="178" t="e">
        <v>#DIV/0!</v>
      </c>
      <c r="U20" s="178">
        <v>0</v>
      </c>
      <c r="V20" s="178" t="e">
        <v>#DIV/0!</v>
      </c>
      <c r="W20" s="178">
        <v>0</v>
      </c>
      <c r="X20" s="178" t="e">
        <v>#DIV/0!</v>
      </c>
      <c r="Y20" s="178">
        <v>0</v>
      </c>
      <c r="Z20" s="178">
        <v>0</v>
      </c>
      <c r="AA20" s="178">
        <v>0</v>
      </c>
      <c r="AB20" s="178">
        <v>0</v>
      </c>
      <c r="AD20" s="178">
        <v>119</v>
      </c>
      <c r="AE20" s="178">
        <v>36</v>
      </c>
      <c r="AF20" s="178">
        <v>30.252100840336134</v>
      </c>
      <c r="AG20" s="178">
        <v>18</v>
      </c>
      <c r="AH20" s="178">
        <v>50</v>
      </c>
      <c r="AI20" s="178">
        <v>18</v>
      </c>
      <c r="AJ20" s="178">
        <v>50</v>
      </c>
      <c r="AK20" s="178">
        <v>18</v>
      </c>
      <c r="AL20" s="178">
        <v>100</v>
      </c>
      <c r="AM20" s="178">
        <v>18</v>
      </c>
      <c r="AN20" s="178">
        <v>100</v>
      </c>
      <c r="AO20" s="178">
        <v>0</v>
      </c>
      <c r="AP20" s="178">
        <v>0</v>
      </c>
      <c r="AQ20" s="178">
        <v>0</v>
      </c>
      <c r="AR20" s="178" t="e">
        <v>#DIV/0!</v>
      </c>
      <c r="AS20" s="178">
        <v>0</v>
      </c>
      <c r="AT20" s="178" t="e">
        <v>#DIV/0!</v>
      </c>
      <c r="AU20" s="178">
        <v>0</v>
      </c>
      <c r="AV20" s="178" t="e">
        <v>#DIV/0!</v>
      </c>
      <c r="AW20" s="178">
        <v>0</v>
      </c>
      <c r="AX20" s="178" t="e">
        <v>#DIV/0!</v>
      </c>
      <c r="AY20" s="178">
        <v>0</v>
      </c>
      <c r="AZ20" s="178" t="e">
        <v>#DIV/0!</v>
      </c>
      <c r="BA20" s="178">
        <v>0</v>
      </c>
      <c r="BB20" s="178">
        <v>0</v>
      </c>
      <c r="BC20" s="178">
        <v>0</v>
      </c>
      <c r="BD20" s="178">
        <v>0</v>
      </c>
      <c r="BF20" s="178">
        <v>74</v>
      </c>
      <c r="BG20" s="178">
        <v>74</v>
      </c>
      <c r="BH20" s="178">
        <v>100</v>
      </c>
      <c r="BI20" s="178">
        <v>66</v>
      </c>
      <c r="BJ20" s="178">
        <v>89.189189189189193</v>
      </c>
      <c r="BK20" s="178">
        <v>8</v>
      </c>
      <c r="BL20" s="178">
        <v>10.810810810810811</v>
      </c>
      <c r="BM20" s="178">
        <v>8</v>
      </c>
      <c r="BN20" s="178">
        <v>100</v>
      </c>
      <c r="BO20" s="178">
        <v>8</v>
      </c>
      <c r="BP20" s="178">
        <v>100</v>
      </c>
      <c r="BQ20" s="178">
        <v>0</v>
      </c>
      <c r="BR20" s="178">
        <v>0</v>
      </c>
      <c r="BS20" s="178">
        <v>0</v>
      </c>
      <c r="BT20" s="178" t="e">
        <v>#DIV/0!</v>
      </c>
      <c r="BU20" s="178">
        <v>0</v>
      </c>
      <c r="BV20" s="178" t="e">
        <v>#DIV/0!</v>
      </c>
      <c r="BW20" s="178">
        <v>0</v>
      </c>
      <c r="BX20" s="178" t="e">
        <v>#DIV/0!</v>
      </c>
      <c r="BY20" s="178">
        <v>0</v>
      </c>
      <c r="BZ20" s="178" t="e">
        <v>#DIV/0!</v>
      </c>
      <c r="CA20" s="178">
        <v>0</v>
      </c>
      <c r="CB20" s="178" t="e">
        <v>#DIV/0!</v>
      </c>
      <c r="CC20" s="178">
        <v>0</v>
      </c>
      <c r="CD20" s="178">
        <v>0</v>
      </c>
      <c r="CE20" s="178">
        <v>0</v>
      </c>
      <c r="CF20" s="178">
        <v>0</v>
      </c>
      <c r="CH20" s="178">
        <v>4</v>
      </c>
      <c r="CI20" s="178">
        <v>4</v>
      </c>
      <c r="CJ20" s="178">
        <v>100</v>
      </c>
      <c r="CK20" s="178">
        <v>4</v>
      </c>
      <c r="CL20" s="178">
        <v>100</v>
      </c>
      <c r="CM20" s="178">
        <v>0</v>
      </c>
      <c r="CN20" s="178">
        <v>0</v>
      </c>
      <c r="CO20" s="178">
        <v>0</v>
      </c>
      <c r="CP20" s="178" t="e">
        <v>#DIV/0!</v>
      </c>
      <c r="CQ20" s="178">
        <v>0</v>
      </c>
      <c r="CR20" s="178" t="e">
        <v>#DIV/0!</v>
      </c>
      <c r="CS20" s="178">
        <v>0</v>
      </c>
      <c r="CT20" s="178" t="e">
        <v>#DIV/0!</v>
      </c>
      <c r="CU20" s="178">
        <v>0</v>
      </c>
      <c r="CV20" s="178" t="e">
        <v>#DIV/0!</v>
      </c>
      <c r="CW20" s="178">
        <v>0</v>
      </c>
      <c r="CX20" s="178" t="e">
        <v>#DIV/0!</v>
      </c>
      <c r="CY20" s="178">
        <v>0</v>
      </c>
      <c r="CZ20" s="178" t="e">
        <v>#DIV/0!</v>
      </c>
      <c r="DA20" s="178">
        <v>0</v>
      </c>
      <c r="DB20" s="178" t="e">
        <v>#DIV/0!</v>
      </c>
      <c r="DC20" s="178">
        <v>0</v>
      </c>
      <c r="DD20" s="178" t="e">
        <v>#DIV/0!</v>
      </c>
      <c r="DE20" s="178">
        <v>0</v>
      </c>
      <c r="DF20" s="178" t="e">
        <v>#DIV/0!</v>
      </c>
      <c r="DG20" s="178">
        <v>0</v>
      </c>
      <c r="DH20" s="178" t="e">
        <v>#DIV/0!</v>
      </c>
    </row>
    <row r="21" spans="1:112" x14ac:dyDescent="0.45">
      <c r="A21" s="178" t="s">
        <v>147</v>
      </c>
      <c r="B21" s="178">
        <v>284978</v>
      </c>
      <c r="C21" s="178">
        <v>218229</v>
      </c>
      <c r="D21" s="178">
        <v>78.703703703703709</v>
      </c>
      <c r="E21" s="178">
        <v>200418</v>
      </c>
      <c r="F21" s="178">
        <v>93.574660633484157</v>
      </c>
      <c r="G21" s="178">
        <v>17833</v>
      </c>
      <c r="H21" s="178">
        <v>6.4253393665158374</v>
      </c>
      <c r="I21" s="178">
        <v>13492</v>
      </c>
      <c r="J21" s="178">
        <v>80.281690140845072</v>
      </c>
      <c r="K21" s="178">
        <v>12025</v>
      </c>
      <c r="L21" s="178">
        <v>75.438596491228068</v>
      </c>
      <c r="M21" s="178">
        <v>1467</v>
      </c>
      <c r="N21" s="178">
        <v>24.561403508771932</v>
      </c>
      <c r="O21" s="178">
        <v>713</v>
      </c>
      <c r="P21" s="178">
        <v>0</v>
      </c>
      <c r="Q21" s="178">
        <v>563</v>
      </c>
      <c r="R21" s="178">
        <v>0</v>
      </c>
      <c r="S21" s="178">
        <v>468</v>
      </c>
      <c r="T21" s="178">
        <v>57.142857142857146</v>
      </c>
      <c r="U21" s="178">
        <v>442</v>
      </c>
      <c r="V21" s="178">
        <v>28.571428571428573</v>
      </c>
      <c r="W21" s="178">
        <v>273</v>
      </c>
      <c r="X21" s="178">
        <v>14.285714285714286</v>
      </c>
      <c r="Y21" s="178">
        <v>2554</v>
      </c>
      <c r="Z21" s="178">
        <v>0</v>
      </c>
      <c r="AA21" s="178">
        <v>1748</v>
      </c>
      <c r="AB21" s="178">
        <v>19.718309859154928</v>
      </c>
      <c r="AD21" s="178">
        <v>305340</v>
      </c>
      <c r="AE21" s="178">
        <v>226767</v>
      </c>
      <c r="AF21" s="178">
        <v>74.267046571035564</v>
      </c>
      <c r="AG21" s="178">
        <v>204330</v>
      </c>
      <c r="AH21" s="178">
        <v>90.10570321078464</v>
      </c>
      <c r="AI21" s="178">
        <v>22488</v>
      </c>
      <c r="AJ21" s="178">
        <v>9.9167868340631582</v>
      </c>
      <c r="AK21" s="178">
        <v>16403</v>
      </c>
      <c r="AL21" s="178">
        <v>72.941124155104944</v>
      </c>
      <c r="AM21" s="178">
        <v>14013</v>
      </c>
      <c r="AN21" s="178">
        <v>85.429494604645498</v>
      </c>
      <c r="AO21" s="178">
        <v>1777</v>
      </c>
      <c r="AP21" s="178">
        <v>10.833384137048101</v>
      </c>
      <c r="AQ21" s="178">
        <v>490</v>
      </c>
      <c r="AR21" s="178">
        <v>27.574563871693865</v>
      </c>
      <c r="AS21" s="178">
        <v>754</v>
      </c>
      <c r="AT21" s="178">
        <v>42.431063590320768</v>
      </c>
      <c r="AU21" s="178">
        <v>800</v>
      </c>
      <c r="AV21" s="178">
        <v>45.019696117051211</v>
      </c>
      <c r="AW21" s="178">
        <v>880</v>
      </c>
      <c r="AX21" s="178">
        <v>49.521665728756332</v>
      </c>
      <c r="AY21" s="178">
        <v>355</v>
      </c>
      <c r="AZ21" s="178">
        <v>19.977490151941474</v>
      </c>
      <c r="BA21" s="178">
        <v>3142</v>
      </c>
      <c r="BB21" s="178">
        <v>13.971896122376378</v>
      </c>
      <c r="BC21" s="178">
        <v>2540</v>
      </c>
      <c r="BD21" s="178">
        <v>11.294912842404838</v>
      </c>
      <c r="BF21" s="178">
        <v>320916</v>
      </c>
      <c r="BG21" s="178">
        <v>225559</v>
      </c>
      <c r="BH21" s="178">
        <v>70.285993842625487</v>
      </c>
      <c r="BI21" s="178">
        <v>206110</v>
      </c>
      <c r="BJ21" s="178">
        <v>91.377422315225729</v>
      </c>
      <c r="BK21" s="178">
        <v>19504</v>
      </c>
      <c r="BL21" s="178">
        <v>8.6469615488630467</v>
      </c>
      <c r="BM21" s="178">
        <v>15323</v>
      </c>
      <c r="BN21" s="178">
        <v>78.563371616078754</v>
      </c>
      <c r="BO21" s="178">
        <v>13872</v>
      </c>
      <c r="BP21" s="178">
        <v>90.530574952685512</v>
      </c>
      <c r="BQ21" s="178">
        <v>1450</v>
      </c>
      <c r="BR21" s="178">
        <v>9.4628989101350918</v>
      </c>
      <c r="BS21" s="178">
        <v>470</v>
      </c>
      <c r="BT21" s="178">
        <v>32.413793103448278</v>
      </c>
      <c r="BU21" s="178">
        <v>644</v>
      </c>
      <c r="BV21" s="178">
        <v>44.413793103448278</v>
      </c>
      <c r="BW21" s="178">
        <v>648</v>
      </c>
      <c r="BX21" s="178">
        <v>44.689655172413794</v>
      </c>
      <c r="BY21" s="178">
        <v>598</v>
      </c>
      <c r="BZ21" s="178">
        <v>41.241379310344826</v>
      </c>
      <c r="CA21" s="178">
        <v>457</v>
      </c>
      <c r="CB21" s="178">
        <v>31.517241379310345</v>
      </c>
      <c r="CC21" s="178">
        <v>2304</v>
      </c>
      <c r="CD21" s="178">
        <v>11.812961443806399</v>
      </c>
      <c r="CE21" s="178">
        <v>1821</v>
      </c>
      <c r="CF21" s="178">
        <v>9.3365463494667758</v>
      </c>
      <c r="CH21" s="178">
        <v>335826</v>
      </c>
      <c r="CI21" s="178">
        <v>226877</v>
      </c>
      <c r="CJ21" s="178">
        <v>67.557902008778356</v>
      </c>
      <c r="CK21" s="178">
        <v>204375</v>
      </c>
      <c r="CL21" s="178">
        <v>90.081850518122152</v>
      </c>
      <c r="CM21" s="178">
        <v>22666</v>
      </c>
      <c r="CN21" s="178">
        <v>9.9904353460244977</v>
      </c>
      <c r="CO21" s="178">
        <v>17781</v>
      </c>
      <c r="CP21" s="178">
        <v>78.447895526339011</v>
      </c>
      <c r="CQ21" s="178">
        <v>15920</v>
      </c>
      <c r="CR21" s="178">
        <v>89.533772003824311</v>
      </c>
      <c r="CS21" s="178">
        <v>1782</v>
      </c>
      <c r="CT21" s="178">
        <v>10.021933524548675</v>
      </c>
      <c r="CU21" s="178">
        <v>522</v>
      </c>
      <c r="CV21" s="178">
        <v>29.292929292929294</v>
      </c>
      <c r="CW21" s="178">
        <v>928</v>
      </c>
      <c r="CX21" s="178">
        <v>52.076318742985407</v>
      </c>
      <c r="CY21" s="178">
        <v>647</v>
      </c>
      <c r="CZ21" s="178">
        <v>36.307519640852973</v>
      </c>
      <c r="DA21" s="178">
        <v>709</v>
      </c>
      <c r="DB21" s="178">
        <v>39.786756453423124</v>
      </c>
      <c r="DC21" s="178">
        <v>584</v>
      </c>
      <c r="DD21" s="178">
        <v>32.772166105499437</v>
      </c>
      <c r="DE21" s="178">
        <v>2761</v>
      </c>
      <c r="DF21" s="178">
        <v>12.181240624724257</v>
      </c>
      <c r="DG21" s="178">
        <v>2092</v>
      </c>
      <c r="DH21" s="178">
        <v>9.2296832259772348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100"/>
  <sheetViews>
    <sheetView topLeftCell="A41" workbookViewId="0">
      <selection activeCell="N67" sqref="N67"/>
    </sheetView>
  </sheetViews>
  <sheetFormatPr defaultRowHeight="14.25" x14ac:dyDescent="0.2"/>
  <cols>
    <col min="1" max="1" width="14.375" customWidth="1"/>
    <col min="2" max="2" width="13.25" customWidth="1"/>
  </cols>
  <sheetData>
    <row r="1" spans="1:142" ht="21" x14ac:dyDescent="0.45">
      <c r="A1" t="s">
        <v>148</v>
      </c>
      <c r="B1" t="s">
        <v>1</v>
      </c>
      <c r="C1" t="s">
        <v>149</v>
      </c>
      <c r="AD1" s="178" t="s">
        <v>148</v>
      </c>
      <c r="AE1" s="178" t="s">
        <v>150</v>
      </c>
      <c r="AF1" s="178" t="s">
        <v>151</v>
      </c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 t="s">
        <v>152</v>
      </c>
      <c r="BH1" s="178" t="s">
        <v>153</v>
      </c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 t="s">
        <v>154</v>
      </c>
      <c r="CJ1" s="178" t="s">
        <v>155</v>
      </c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 t="s">
        <v>156</v>
      </c>
      <c r="DL1" s="178" t="s">
        <v>157</v>
      </c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</row>
    <row r="2" spans="1:142" ht="21" x14ac:dyDescent="0.45">
      <c r="C2" t="s">
        <v>158</v>
      </c>
      <c r="AD2" s="178"/>
      <c r="AE2" s="178"/>
      <c r="AF2" s="178" t="s">
        <v>159</v>
      </c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 t="s">
        <v>159</v>
      </c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 t="s">
        <v>159</v>
      </c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 t="s">
        <v>159</v>
      </c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  <c r="EL2" s="178"/>
    </row>
    <row r="3" spans="1:142" ht="42" x14ac:dyDescent="0.45">
      <c r="B3" t="s">
        <v>208</v>
      </c>
      <c r="C3" t="s">
        <v>160</v>
      </c>
      <c r="E3" t="s">
        <v>161</v>
      </c>
      <c r="G3" t="s">
        <v>162</v>
      </c>
      <c r="I3" t="s">
        <v>163</v>
      </c>
      <c r="K3" t="s">
        <v>164</v>
      </c>
      <c r="M3" t="s">
        <v>165</v>
      </c>
      <c r="O3" t="s">
        <v>166</v>
      </c>
      <c r="Q3" t="s">
        <v>167</v>
      </c>
      <c r="S3" t="s">
        <v>168</v>
      </c>
      <c r="U3" t="s">
        <v>169</v>
      </c>
      <c r="W3" t="s">
        <v>170</v>
      </c>
      <c r="Y3" t="s">
        <v>171</v>
      </c>
      <c r="AA3" t="s">
        <v>172</v>
      </c>
      <c r="AD3" s="178"/>
      <c r="AE3" s="178" t="s">
        <v>150</v>
      </c>
      <c r="AF3" s="178" t="s">
        <v>160</v>
      </c>
      <c r="AG3" s="178"/>
      <c r="AH3" s="178" t="s">
        <v>161</v>
      </c>
      <c r="AI3" s="178"/>
      <c r="AJ3" s="178" t="s">
        <v>162</v>
      </c>
      <c r="AK3" s="178"/>
      <c r="AL3" s="178" t="s">
        <v>163</v>
      </c>
      <c r="AM3" s="178"/>
      <c r="AN3" s="178" t="s">
        <v>164</v>
      </c>
      <c r="AO3" s="178"/>
      <c r="AP3" s="178" t="s">
        <v>165</v>
      </c>
      <c r="AQ3" s="178"/>
      <c r="AR3" s="178" t="s">
        <v>166</v>
      </c>
      <c r="AS3" s="178"/>
      <c r="AT3" s="178" t="s">
        <v>167</v>
      </c>
      <c r="AU3" s="178"/>
      <c r="AV3" s="178" t="s">
        <v>173</v>
      </c>
      <c r="AW3" s="178"/>
      <c r="AX3" s="178" t="s">
        <v>174</v>
      </c>
      <c r="AY3" s="178"/>
      <c r="AZ3" s="178" t="s">
        <v>170</v>
      </c>
      <c r="BA3" s="178"/>
      <c r="BB3" s="178" t="s">
        <v>171</v>
      </c>
      <c r="BC3" s="178"/>
      <c r="BD3" s="178" t="s">
        <v>172</v>
      </c>
      <c r="BE3" s="178"/>
      <c r="BF3" s="178"/>
      <c r="BG3" s="179" t="s">
        <v>152</v>
      </c>
      <c r="BH3" s="178" t="s">
        <v>160</v>
      </c>
      <c r="BI3" s="178"/>
      <c r="BJ3" s="178" t="s">
        <v>161</v>
      </c>
      <c r="BK3" s="178"/>
      <c r="BL3" s="178" t="s">
        <v>162</v>
      </c>
      <c r="BM3" s="178"/>
      <c r="BN3" s="178" t="s">
        <v>163</v>
      </c>
      <c r="BO3" s="178"/>
      <c r="BP3" s="178" t="s">
        <v>164</v>
      </c>
      <c r="BQ3" s="178"/>
      <c r="BR3" s="178" t="s">
        <v>165</v>
      </c>
      <c r="BS3" s="178"/>
      <c r="BT3" s="178" t="s">
        <v>166</v>
      </c>
      <c r="BU3" s="178"/>
      <c r="BV3" s="178" t="s">
        <v>167</v>
      </c>
      <c r="BW3" s="178"/>
      <c r="BX3" s="178" t="s">
        <v>173</v>
      </c>
      <c r="BY3" s="178"/>
      <c r="BZ3" s="178" t="s">
        <v>174</v>
      </c>
      <c r="CA3" s="178"/>
      <c r="CB3" s="178" t="s">
        <v>170</v>
      </c>
      <c r="CC3" s="178"/>
      <c r="CD3" s="178" t="s">
        <v>171</v>
      </c>
      <c r="CE3" s="178"/>
      <c r="CF3" s="178" t="s">
        <v>172</v>
      </c>
      <c r="CG3" s="178"/>
      <c r="CH3" s="178"/>
      <c r="CI3" s="179" t="s">
        <v>154</v>
      </c>
      <c r="CJ3" s="178" t="s">
        <v>160</v>
      </c>
      <c r="CK3" s="178"/>
      <c r="CL3" s="178" t="s">
        <v>161</v>
      </c>
      <c r="CM3" s="178"/>
      <c r="CN3" s="178" t="s">
        <v>162</v>
      </c>
      <c r="CO3" s="178"/>
      <c r="CP3" s="178" t="s">
        <v>163</v>
      </c>
      <c r="CQ3" s="178"/>
      <c r="CR3" s="178" t="s">
        <v>164</v>
      </c>
      <c r="CS3" s="178"/>
      <c r="CT3" s="178" t="s">
        <v>165</v>
      </c>
      <c r="CU3" s="178"/>
      <c r="CV3" s="178" t="s">
        <v>166</v>
      </c>
      <c r="CW3" s="178"/>
      <c r="CX3" s="178" t="s">
        <v>167</v>
      </c>
      <c r="CY3" s="178"/>
      <c r="CZ3" s="178" t="s">
        <v>173</v>
      </c>
      <c r="DA3" s="178"/>
      <c r="DB3" s="178" t="s">
        <v>174</v>
      </c>
      <c r="DC3" s="178"/>
      <c r="DD3" s="178" t="s">
        <v>170</v>
      </c>
      <c r="DE3" s="178"/>
      <c r="DF3" s="178" t="s">
        <v>171</v>
      </c>
      <c r="DG3" s="178"/>
      <c r="DH3" s="178" t="s">
        <v>172</v>
      </c>
      <c r="DI3" s="178"/>
      <c r="DJ3" s="178"/>
      <c r="DK3" s="179" t="s">
        <v>156</v>
      </c>
      <c r="DL3" s="178" t="s">
        <v>160</v>
      </c>
      <c r="DM3" s="178"/>
      <c r="DN3" s="178" t="s">
        <v>161</v>
      </c>
      <c r="DO3" s="178"/>
      <c r="DP3" s="178" t="s">
        <v>162</v>
      </c>
      <c r="DQ3" s="178"/>
      <c r="DR3" s="178" t="s">
        <v>163</v>
      </c>
      <c r="DS3" s="178"/>
      <c r="DT3" s="178" t="s">
        <v>164</v>
      </c>
      <c r="DU3" s="178"/>
      <c r="DV3" s="178" t="s">
        <v>165</v>
      </c>
      <c r="DW3" s="178"/>
      <c r="DX3" s="178" t="s">
        <v>166</v>
      </c>
      <c r="DY3" s="178"/>
      <c r="DZ3" s="178" t="s">
        <v>167</v>
      </c>
      <c r="EA3" s="178"/>
      <c r="EB3" s="178" t="s">
        <v>173</v>
      </c>
      <c r="EC3" s="178"/>
      <c r="ED3" s="178" t="s">
        <v>174</v>
      </c>
      <c r="EE3" s="178"/>
      <c r="EF3" s="178" t="s">
        <v>170</v>
      </c>
      <c r="EG3" s="178"/>
      <c r="EH3" s="178" t="s">
        <v>171</v>
      </c>
      <c r="EI3" s="178"/>
      <c r="EJ3" s="178" t="s">
        <v>172</v>
      </c>
      <c r="EK3" s="178"/>
      <c r="EL3" s="178"/>
    </row>
    <row r="4" spans="1:142" ht="21" x14ac:dyDescent="0.45">
      <c r="C4" t="s">
        <v>3</v>
      </c>
      <c r="D4" t="s">
        <v>175</v>
      </c>
      <c r="E4" t="s">
        <v>3</v>
      </c>
      <c r="F4" t="s">
        <v>175</v>
      </c>
      <c r="G4" t="s">
        <v>3</v>
      </c>
      <c r="H4" t="s">
        <v>175</v>
      </c>
      <c r="I4" t="s">
        <v>3</v>
      </c>
      <c r="J4" t="s">
        <v>175</v>
      </c>
      <c r="K4" t="s">
        <v>3</v>
      </c>
      <c r="L4" t="s">
        <v>175</v>
      </c>
      <c r="M4" t="s">
        <v>3</v>
      </c>
      <c r="N4" t="s">
        <v>175</v>
      </c>
      <c r="O4" t="s">
        <v>3</v>
      </c>
      <c r="P4" t="s">
        <v>175</v>
      </c>
      <c r="Q4" t="s">
        <v>3</v>
      </c>
      <c r="R4" t="s">
        <v>175</v>
      </c>
      <c r="S4" t="s">
        <v>3</v>
      </c>
      <c r="T4" t="s">
        <v>175</v>
      </c>
      <c r="U4" t="s">
        <v>3</v>
      </c>
      <c r="V4" t="s">
        <v>175</v>
      </c>
      <c r="W4" t="s">
        <v>3</v>
      </c>
      <c r="X4" t="s">
        <v>175</v>
      </c>
      <c r="Y4" t="s">
        <v>3</v>
      </c>
      <c r="Z4" t="s">
        <v>175</v>
      </c>
      <c r="AA4" t="s">
        <v>3</v>
      </c>
      <c r="AB4" t="s">
        <v>175</v>
      </c>
      <c r="AD4" s="178"/>
      <c r="AE4" s="178"/>
      <c r="AF4" s="178" t="s">
        <v>3</v>
      </c>
      <c r="AG4" s="178" t="s">
        <v>175</v>
      </c>
      <c r="AH4" s="178" t="s">
        <v>3</v>
      </c>
      <c r="AI4" s="178" t="s">
        <v>175</v>
      </c>
      <c r="AJ4" s="178" t="s">
        <v>3</v>
      </c>
      <c r="AK4" s="178" t="s">
        <v>175</v>
      </c>
      <c r="AL4" s="178" t="s">
        <v>3</v>
      </c>
      <c r="AM4" s="178" t="s">
        <v>175</v>
      </c>
      <c r="AN4" s="178" t="s">
        <v>3</v>
      </c>
      <c r="AO4" s="178" t="s">
        <v>175</v>
      </c>
      <c r="AP4" s="178" t="s">
        <v>3</v>
      </c>
      <c r="AQ4" s="178" t="s">
        <v>175</v>
      </c>
      <c r="AR4" s="178" t="s">
        <v>3</v>
      </c>
      <c r="AS4" s="178" t="s">
        <v>175</v>
      </c>
      <c r="AT4" s="178" t="s">
        <v>3</v>
      </c>
      <c r="AU4" s="178" t="s">
        <v>175</v>
      </c>
      <c r="AV4" s="178" t="s">
        <v>3</v>
      </c>
      <c r="AW4" s="178" t="s">
        <v>175</v>
      </c>
      <c r="AX4" s="178" t="s">
        <v>3</v>
      </c>
      <c r="AY4" s="178" t="s">
        <v>175</v>
      </c>
      <c r="AZ4" s="178" t="s">
        <v>3</v>
      </c>
      <c r="BA4" s="178" t="s">
        <v>175</v>
      </c>
      <c r="BB4" s="178" t="s">
        <v>3</v>
      </c>
      <c r="BC4" s="178" t="s">
        <v>175</v>
      </c>
      <c r="BD4" s="178" t="s">
        <v>3</v>
      </c>
      <c r="BE4" s="178" t="s">
        <v>175</v>
      </c>
      <c r="BF4" s="178"/>
      <c r="BG4" s="178"/>
      <c r="BH4" s="178" t="s">
        <v>3</v>
      </c>
      <c r="BI4" s="178" t="s">
        <v>175</v>
      </c>
      <c r="BJ4" s="178" t="s">
        <v>3</v>
      </c>
      <c r="BK4" s="178" t="s">
        <v>175</v>
      </c>
      <c r="BL4" s="178" t="s">
        <v>3</v>
      </c>
      <c r="BM4" s="178" t="s">
        <v>175</v>
      </c>
      <c r="BN4" s="178" t="s">
        <v>3</v>
      </c>
      <c r="BO4" s="178" t="s">
        <v>175</v>
      </c>
      <c r="BP4" s="178" t="s">
        <v>3</v>
      </c>
      <c r="BQ4" s="178" t="s">
        <v>175</v>
      </c>
      <c r="BR4" s="178" t="s">
        <v>3</v>
      </c>
      <c r="BS4" s="178" t="s">
        <v>175</v>
      </c>
      <c r="BT4" s="178" t="s">
        <v>3</v>
      </c>
      <c r="BU4" s="178" t="s">
        <v>175</v>
      </c>
      <c r="BV4" s="178" t="s">
        <v>3</v>
      </c>
      <c r="BW4" s="178" t="s">
        <v>175</v>
      </c>
      <c r="BX4" s="178" t="s">
        <v>3</v>
      </c>
      <c r="BY4" s="178" t="s">
        <v>175</v>
      </c>
      <c r="BZ4" s="178" t="s">
        <v>3</v>
      </c>
      <c r="CA4" s="178" t="s">
        <v>175</v>
      </c>
      <c r="CB4" s="178" t="s">
        <v>3</v>
      </c>
      <c r="CC4" s="178" t="s">
        <v>175</v>
      </c>
      <c r="CD4" s="178" t="s">
        <v>3</v>
      </c>
      <c r="CE4" s="178" t="s">
        <v>175</v>
      </c>
      <c r="CF4" s="178" t="s">
        <v>3</v>
      </c>
      <c r="CG4" s="178" t="s">
        <v>175</v>
      </c>
      <c r="CH4" s="178"/>
      <c r="CI4" s="178"/>
      <c r="CJ4" s="178" t="s">
        <v>3</v>
      </c>
      <c r="CK4" s="178" t="s">
        <v>175</v>
      </c>
      <c r="CL4" s="178" t="s">
        <v>3</v>
      </c>
      <c r="CM4" s="178" t="s">
        <v>175</v>
      </c>
      <c r="CN4" s="178" t="s">
        <v>3</v>
      </c>
      <c r="CO4" s="178" t="s">
        <v>175</v>
      </c>
      <c r="CP4" s="178" t="s">
        <v>3</v>
      </c>
      <c r="CQ4" s="178" t="s">
        <v>175</v>
      </c>
      <c r="CR4" s="178" t="s">
        <v>3</v>
      </c>
      <c r="CS4" s="178" t="s">
        <v>175</v>
      </c>
      <c r="CT4" s="178" t="s">
        <v>3</v>
      </c>
      <c r="CU4" s="178" t="s">
        <v>175</v>
      </c>
      <c r="CV4" s="178" t="s">
        <v>3</v>
      </c>
      <c r="CW4" s="178" t="s">
        <v>175</v>
      </c>
      <c r="CX4" s="178" t="s">
        <v>3</v>
      </c>
      <c r="CY4" s="178" t="s">
        <v>175</v>
      </c>
      <c r="CZ4" s="178" t="s">
        <v>3</v>
      </c>
      <c r="DA4" s="178" t="s">
        <v>175</v>
      </c>
      <c r="DB4" s="178" t="s">
        <v>3</v>
      </c>
      <c r="DC4" s="178" t="s">
        <v>175</v>
      </c>
      <c r="DD4" s="178" t="s">
        <v>3</v>
      </c>
      <c r="DE4" s="178" t="s">
        <v>175</v>
      </c>
      <c r="DF4" s="178" t="s">
        <v>3</v>
      </c>
      <c r="DG4" s="178" t="s">
        <v>175</v>
      </c>
      <c r="DH4" s="178" t="s">
        <v>3</v>
      </c>
      <c r="DI4" s="178" t="s">
        <v>175</v>
      </c>
      <c r="DJ4" s="178"/>
      <c r="DK4" s="178"/>
      <c r="DL4" s="178" t="s">
        <v>3</v>
      </c>
      <c r="DM4" s="178" t="s">
        <v>175</v>
      </c>
      <c r="DN4" s="178" t="s">
        <v>3</v>
      </c>
      <c r="DO4" s="178" t="s">
        <v>175</v>
      </c>
      <c r="DP4" s="178" t="s">
        <v>3</v>
      </c>
      <c r="DQ4" s="178" t="s">
        <v>175</v>
      </c>
      <c r="DR4" s="178" t="s">
        <v>3</v>
      </c>
      <c r="DS4" s="178" t="s">
        <v>175</v>
      </c>
      <c r="DT4" s="178" t="s">
        <v>3</v>
      </c>
      <c r="DU4" s="178" t="s">
        <v>175</v>
      </c>
      <c r="DV4" s="178" t="s">
        <v>3</v>
      </c>
      <c r="DW4" s="178" t="s">
        <v>175</v>
      </c>
      <c r="DX4" s="178" t="s">
        <v>3</v>
      </c>
      <c r="DY4" s="178" t="s">
        <v>175</v>
      </c>
      <c r="DZ4" s="178" t="s">
        <v>3</v>
      </c>
      <c r="EA4" s="178" t="s">
        <v>175</v>
      </c>
      <c r="EB4" s="178" t="s">
        <v>3</v>
      </c>
      <c r="EC4" s="178" t="s">
        <v>175</v>
      </c>
      <c r="ED4" s="178" t="s">
        <v>3</v>
      </c>
      <c r="EE4" s="178" t="s">
        <v>175</v>
      </c>
      <c r="EF4" s="178" t="s">
        <v>3</v>
      </c>
      <c r="EG4" s="178" t="s">
        <v>175</v>
      </c>
      <c r="EH4" s="178" t="s">
        <v>3</v>
      </c>
      <c r="EI4" s="178" t="s">
        <v>175</v>
      </c>
      <c r="EJ4" s="178" t="s">
        <v>3</v>
      </c>
      <c r="EK4" s="178" t="s">
        <v>175</v>
      </c>
      <c r="EL4" s="178"/>
    </row>
    <row r="5" spans="1:142" ht="21" x14ac:dyDescent="0.45">
      <c r="A5" t="s">
        <v>196</v>
      </c>
      <c r="B5">
        <v>127387</v>
      </c>
      <c r="C5">
        <v>79396</v>
      </c>
      <c r="D5">
        <v>62.326611035662978</v>
      </c>
      <c r="E5">
        <v>67530</v>
      </c>
      <c r="F5">
        <v>85.054662703410756</v>
      </c>
      <c r="G5">
        <v>11866</v>
      </c>
      <c r="H5">
        <v>14.945337296589249</v>
      </c>
      <c r="I5">
        <v>7949</v>
      </c>
      <c r="J5">
        <v>66.989718523512551</v>
      </c>
      <c r="K5">
        <v>7193</v>
      </c>
      <c r="L5">
        <v>90.489369732041766</v>
      </c>
      <c r="M5">
        <v>757</v>
      </c>
      <c r="N5">
        <v>9.5232104667253736</v>
      </c>
      <c r="O5">
        <v>198</v>
      </c>
      <c r="P5">
        <v>26.155878467635404</v>
      </c>
      <c r="Q5">
        <v>229</v>
      </c>
      <c r="R5">
        <v>30.25099075297226</v>
      </c>
      <c r="S5">
        <v>205</v>
      </c>
      <c r="T5">
        <v>27.080581241743726</v>
      </c>
      <c r="U5">
        <v>176</v>
      </c>
      <c r="V5">
        <v>23.249669749009247</v>
      </c>
      <c r="W5">
        <v>120</v>
      </c>
      <c r="X5">
        <v>15.852047556142669</v>
      </c>
      <c r="Y5">
        <v>2884</v>
      </c>
      <c r="Z5">
        <v>24.304736221136018</v>
      </c>
      <c r="AA5">
        <v>1033</v>
      </c>
      <c r="AB5">
        <v>8.7055452553514243</v>
      </c>
      <c r="AD5" s="178" t="s">
        <v>176</v>
      </c>
      <c r="AE5" s="178">
        <v>28325</v>
      </c>
      <c r="AF5" s="178">
        <v>20256</v>
      </c>
      <c r="AG5" s="178">
        <v>71.512797881729924</v>
      </c>
      <c r="AH5" s="178">
        <v>16917</v>
      </c>
      <c r="AI5" s="178">
        <v>83.515995260663502</v>
      </c>
      <c r="AJ5" s="178">
        <v>3339</v>
      </c>
      <c r="AK5" s="178">
        <v>16.484004739336491</v>
      </c>
      <c r="AL5" s="178">
        <v>2315</v>
      </c>
      <c r="AM5" s="178">
        <v>69.332135369871224</v>
      </c>
      <c r="AN5" s="178">
        <v>2068</v>
      </c>
      <c r="AO5" s="178">
        <v>89.330453563714897</v>
      </c>
      <c r="AP5" s="178">
        <v>247</v>
      </c>
      <c r="AQ5" s="178">
        <v>10.669546436285097</v>
      </c>
      <c r="AR5" s="178">
        <v>93</v>
      </c>
      <c r="AS5" s="178">
        <v>37.651821862348179</v>
      </c>
      <c r="AT5" s="178">
        <v>68</v>
      </c>
      <c r="AU5" s="178">
        <v>27.530364372469634</v>
      </c>
      <c r="AV5" s="178">
        <v>55</v>
      </c>
      <c r="AW5" s="178">
        <v>22.267206477732792</v>
      </c>
      <c r="AX5" s="178">
        <v>41</v>
      </c>
      <c r="AY5" s="178">
        <v>16.599190283400809</v>
      </c>
      <c r="AZ5" s="178">
        <v>32</v>
      </c>
      <c r="BA5" s="178">
        <v>12.955465587044534</v>
      </c>
      <c r="BB5" s="178">
        <v>746</v>
      </c>
      <c r="BC5" s="178">
        <v>22.342018568433662</v>
      </c>
      <c r="BD5" s="178">
        <v>278</v>
      </c>
      <c r="BE5" s="178">
        <v>8.3258460616951186</v>
      </c>
      <c r="BF5" s="178"/>
      <c r="BG5" s="178">
        <v>31750</v>
      </c>
      <c r="BH5" s="178">
        <v>20205</v>
      </c>
      <c r="BI5" s="178">
        <v>63.637795275590548</v>
      </c>
      <c r="BJ5" s="178">
        <v>16995</v>
      </c>
      <c r="BK5" s="178">
        <v>84.112843355605051</v>
      </c>
      <c r="BL5" s="178">
        <v>3210</v>
      </c>
      <c r="BM5" s="178">
        <v>15.887156644394953</v>
      </c>
      <c r="BN5" s="178">
        <v>2107</v>
      </c>
      <c r="BO5" s="178">
        <v>65.638629283489095</v>
      </c>
      <c r="BP5" s="178">
        <v>1864</v>
      </c>
      <c r="BQ5" s="178">
        <v>88.467014712861882</v>
      </c>
      <c r="BR5" s="178">
        <v>244</v>
      </c>
      <c r="BS5" s="178">
        <v>11.580446131941148</v>
      </c>
      <c r="BT5" s="178">
        <v>41</v>
      </c>
      <c r="BU5" s="178">
        <v>16.803278688524589</v>
      </c>
      <c r="BV5" s="178">
        <v>64</v>
      </c>
      <c r="BW5" s="178">
        <v>26.229508196721312</v>
      </c>
      <c r="BX5" s="178">
        <v>71</v>
      </c>
      <c r="BY5" s="178">
        <v>29.098360655737704</v>
      </c>
      <c r="BZ5" s="178">
        <v>64</v>
      </c>
      <c r="CA5" s="178">
        <v>26.229508196721312</v>
      </c>
      <c r="CB5" s="178">
        <v>33</v>
      </c>
      <c r="CC5" s="178">
        <v>13.524590163934427</v>
      </c>
      <c r="CD5" s="178">
        <v>812</v>
      </c>
      <c r="CE5" s="178">
        <v>25.29595015576324</v>
      </c>
      <c r="CF5" s="178">
        <v>291</v>
      </c>
      <c r="CG5" s="178">
        <v>9.065420560747663</v>
      </c>
      <c r="CH5" s="178"/>
      <c r="CI5" s="178">
        <v>33208</v>
      </c>
      <c r="CJ5" s="178">
        <v>21008</v>
      </c>
      <c r="CK5" s="178">
        <v>63.261864610937124</v>
      </c>
      <c r="CL5" s="178">
        <v>18039</v>
      </c>
      <c r="CM5" s="178">
        <v>85.867288651942118</v>
      </c>
      <c r="CN5" s="178">
        <v>2969</v>
      </c>
      <c r="CO5" s="178">
        <v>14.132711348057883</v>
      </c>
      <c r="CP5" s="178">
        <v>2001</v>
      </c>
      <c r="CQ5" s="178">
        <v>67.396429774334791</v>
      </c>
      <c r="CR5" s="178">
        <v>1864</v>
      </c>
      <c r="CS5" s="178">
        <v>93.153423288355825</v>
      </c>
      <c r="CT5" s="178">
        <v>137</v>
      </c>
      <c r="CU5" s="178">
        <v>6.846576711644178</v>
      </c>
      <c r="CV5" s="178">
        <v>30</v>
      </c>
      <c r="CW5" s="178">
        <v>21.897810218978101</v>
      </c>
      <c r="CX5" s="178">
        <v>40</v>
      </c>
      <c r="CY5" s="178">
        <v>29.197080291970803</v>
      </c>
      <c r="CZ5" s="178">
        <v>45</v>
      </c>
      <c r="DA5" s="178">
        <v>32.846715328467155</v>
      </c>
      <c r="DB5" s="178">
        <v>38</v>
      </c>
      <c r="DC5" s="178">
        <v>27.737226277372262</v>
      </c>
      <c r="DD5" s="178">
        <v>25</v>
      </c>
      <c r="DE5" s="178">
        <v>18.248175182481752</v>
      </c>
      <c r="DF5" s="178">
        <v>730</v>
      </c>
      <c r="DG5" s="178">
        <v>24.587403166049175</v>
      </c>
      <c r="DH5" s="178">
        <v>238</v>
      </c>
      <c r="DI5" s="178">
        <v>8.0161670596160324</v>
      </c>
      <c r="DJ5" s="178"/>
      <c r="DK5" s="178">
        <v>34104</v>
      </c>
      <c r="DL5" s="178">
        <v>17927</v>
      </c>
      <c r="DM5" s="178">
        <v>52.565681444991789</v>
      </c>
      <c r="DN5" s="178">
        <v>15579</v>
      </c>
      <c r="DO5" s="178">
        <v>86.90243766385899</v>
      </c>
      <c r="DP5" s="178">
        <v>2348</v>
      </c>
      <c r="DQ5" s="178">
        <v>13.097562336141017</v>
      </c>
      <c r="DR5" s="178">
        <v>1526</v>
      </c>
      <c r="DS5" s="178">
        <v>64.991482112436117</v>
      </c>
      <c r="DT5" s="178">
        <v>1397</v>
      </c>
      <c r="DU5" s="178">
        <v>91.54652686762779</v>
      </c>
      <c r="DV5" s="178">
        <v>129</v>
      </c>
      <c r="DW5" s="178">
        <v>8.4534731323722152</v>
      </c>
      <c r="DX5" s="178">
        <v>34</v>
      </c>
      <c r="DY5" s="178">
        <v>26.356589147286822</v>
      </c>
      <c r="DZ5" s="178">
        <v>57</v>
      </c>
      <c r="EA5" s="178">
        <v>44.186046511627907</v>
      </c>
      <c r="EB5" s="178">
        <v>34</v>
      </c>
      <c r="EC5" s="178">
        <v>26.356589147286822</v>
      </c>
      <c r="ED5" s="178">
        <v>33</v>
      </c>
      <c r="EE5" s="178">
        <v>25.581395348837209</v>
      </c>
      <c r="EF5" s="178">
        <v>30</v>
      </c>
      <c r="EG5" s="178">
        <v>23.255813953488371</v>
      </c>
      <c r="EH5" s="178">
        <v>596</v>
      </c>
      <c r="EI5" s="178">
        <v>25.383304940374789</v>
      </c>
      <c r="EJ5" s="178">
        <v>226</v>
      </c>
      <c r="EK5" s="178">
        <v>9.6252129471890964</v>
      </c>
      <c r="EL5" s="178"/>
    </row>
    <row r="6" spans="1:142" ht="21" x14ac:dyDescent="0.45">
      <c r="A6" t="s">
        <v>197</v>
      </c>
      <c r="B6">
        <v>29713</v>
      </c>
      <c r="C6">
        <v>25701</v>
      </c>
      <c r="D6">
        <v>86.497492679971728</v>
      </c>
      <c r="E6">
        <v>22895</v>
      </c>
      <c r="F6">
        <v>89.082136881833392</v>
      </c>
      <c r="G6">
        <v>2806</v>
      </c>
      <c r="H6">
        <v>10.917863118166608</v>
      </c>
      <c r="I6">
        <v>1811</v>
      </c>
      <c r="J6">
        <v>64.540270848182473</v>
      </c>
      <c r="K6">
        <v>1654</v>
      </c>
      <c r="L6">
        <v>91.330756488128102</v>
      </c>
      <c r="M6">
        <v>157</v>
      </c>
      <c r="N6">
        <v>8.669243511871894</v>
      </c>
      <c r="O6">
        <v>79</v>
      </c>
      <c r="P6">
        <v>50.318471337579616</v>
      </c>
      <c r="Q6">
        <v>93</v>
      </c>
      <c r="R6">
        <v>59.235668789808919</v>
      </c>
      <c r="S6">
        <v>101</v>
      </c>
      <c r="T6">
        <v>64.331210191082803</v>
      </c>
      <c r="U6">
        <v>98</v>
      </c>
      <c r="V6">
        <v>62.420382165605098</v>
      </c>
      <c r="W6">
        <v>78</v>
      </c>
      <c r="X6">
        <v>49.681528662420384</v>
      </c>
      <c r="Y6">
        <v>497</v>
      </c>
      <c r="Z6">
        <v>17.712045616535995</v>
      </c>
      <c r="AA6">
        <v>498</v>
      </c>
      <c r="AB6">
        <v>17.747683535281539</v>
      </c>
      <c r="AD6" s="178" t="s">
        <v>177</v>
      </c>
      <c r="AE6" s="178">
        <v>7149</v>
      </c>
      <c r="AF6" s="178">
        <v>6714</v>
      </c>
      <c r="AG6" s="178">
        <v>93.915232899706254</v>
      </c>
      <c r="AH6" s="178">
        <v>6051</v>
      </c>
      <c r="AI6" s="178">
        <v>90.125111706881142</v>
      </c>
      <c r="AJ6" s="178">
        <v>663</v>
      </c>
      <c r="AK6" s="178">
        <v>9.8748882931188557</v>
      </c>
      <c r="AL6" s="178">
        <v>460</v>
      </c>
      <c r="AM6" s="178">
        <v>69.381598793363494</v>
      </c>
      <c r="AN6" s="178">
        <v>422</v>
      </c>
      <c r="AO6" s="178">
        <v>91.739130434782609</v>
      </c>
      <c r="AP6" s="178">
        <v>38</v>
      </c>
      <c r="AQ6" s="178">
        <v>8.2608695652173907</v>
      </c>
      <c r="AR6" s="178">
        <v>28</v>
      </c>
      <c r="AS6" s="178">
        <v>73.684210526315795</v>
      </c>
      <c r="AT6" s="178">
        <v>15</v>
      </c>
      <c r="AU6" s="178">
        <v>39.473684210526315</v>
      </c>
      <c r="AV6" s="178">
        <v>18</v>
      </c>
      <c r="AW6" s="178">
        <v>47.368421052631582</v>
      </c>
      <c r="AX6" s="178">
        <v>13</v>
      </c>
      <c r="AY6" s="178">
        <v>34.210526315789473</v>
      </c>
      <c r="AZ6" s="178">
        <v>11</v>
      </c>
      <c r="BA6" s="178">
        <v>28.94736842105263</v>
      </c>
      <c r="BB6" s="178">
        <v>89</v>
      </c>
      <c r="BC6" s="178">
        <v>13.423831070889895</v>
      </c>
      <c r="BD6" s="178">
        <v>114</v>
      </c>
      <c r="BE6" s="178">
        <v>17.194570135746606</v>
      </c>
      <c r="BF6" s="178"/>
      <c r="BG6" s="178">
        <v>7405</v>
      </c>
      <c r="BH6" s="178">
        <v>6736</v>
      </c>
      <c r="BI6" s="178">
        <v>90.965563808237675</v>
      </c>
      <c r="BJ6" s="178">
        <v>5866</v>
      </c>
      <c r="BK6" s="178">
        <v>87.084323040380042</v>
      </c>
      <c r="BL6" s="178">
        <v>870</v>
      </c>
      <c r="BM6" s="178">
        <v>12.915676959619953</v>
      </c>
      <c r="BN6" s="178">
        <v>532</v>
      </c>
      <c r="BO6" s="178">
        <v>61.149425287356323</v>
      </c>
      <c r="BP6" s="178">
        <v>479</v>
      </c>
      <c r="BQ6" s="178">
        <v>90.037593984962399</v>
      </c>
      <c r="BR6" s="178">
        <v>53</v>
      </c>
      <c r="BS6" s="178">
        <v>9.9624060150375939</v>
      </c>
      <c r="BT6" s="178">
        <v>14</v>
      </c>
      <c r="BU6" s="178">
        <v>26.415094339622641</v>
      </c>
      <c r="BV6" s="178">
        <v>25</v>
      </c>
      <c r="BW6" s="178">
        <v>47.169811320754718</v>
      </c>
      <c r="BX6" s="178">
        <v>33</v>
      </c>
      <c r="BY6" s="178">
        <v>62.264150943396224</v>
      </c>
      <c r="BZ6" s="178">
        <v>43</v>
      </c>
      <c r="CA6" s="178">
        <v>81.132075471698116</v>
      </c>
      <c r="CB6" s="178">
        <v>19</v>
      </c>
      <c r="CC6" s="178">
        <v>35.849056603773583</v>
      </c>
      <c r="CD6" s="178">
        <v>171</v>
      </c>
      <c r="CE6" s="178">
        <v>19.655172413793103</v>
      </c>
      <c r="CF6" s="178">
        <v>167</v>
      </c>
      <c r="CG6" s="178">
        <v>19.195402298850574</v>
      </c>
      <c r="CH6" s="178"/>
      <c r="CI6" s="178">
        <v>7466</v>
      </c>
      <c r="CJ6" s="178">
        <v>6417</v>
      </c>
      <c r="CK6" s="178">
        <v>85.949638360567903</v>
      </c>
      <c r="CL6" s="178">
        <v>5820</v>
      </c>
      <c r="CM6" s="178">
        <v>90.696587190275835</v>
      </c>
      <c r="CN6" s="178">
        <v>597</v>
      </c>
      <c r="CO6" s="178">
        <v>9.3034128097241702</v>
      </c>
      <c r="CP6" s="178">
        <v>381</v>
      </c>
      <c r="CQ6" s="178">
        <v>63.819095477386938</v>
      </c>
      <c r="CR6" s="178">
        <v>343</v>
      </c>
      <c r="CS6" s="178">
        <v>90.026246719160099</v>
      </c>
      <c r="CT6" s="178">
        <v>38</v>
      </c>
      <c r="CU6" s="178">
        <v>9.9737532808398957</v>
      </c>
      <c r="CV6" s="178">
        <v>19</v>
      </c>
      <c r="CW6" s="178">
        <v>50</v>
      </c>
      <c r="CX6" s="178">
        <v>28</v>
      </c>
      <c r="CY6" s="178">
        <v>73.684210526315795</v>
      </c>
      <c r="CZ6" s="178">
        <v>31</v>
      </c>
      <c r="DA6" s="178">
        <v>81.578947368421055</v>
      </c>
      <c r="DB6" s="178">
        <v>23</v>
      </c>
      <c r="DC6" s="178">
        <v>60.526315789473685</v>
      </c>
      <c r="DD6" s="178">
        <v>27</v>
      </c>
      <c r="DE6" s="178">
        <v>71.05263157894737</v>
      </c>
      <c r="DF6" s="178">
        <v>123</v>
      </c>
      <c r="DG6" s="178">
        <v>20.603015075376884</v>
      </c>
      <c r="DH6" s="178">
        <v>93</v>
      </c>
      <c r="DI6" s="178">
        <v>15.577889447236181</v>
      </c>
      <c r="DJ6" s="178"/>
      <c r="DK6" s="178">
        <v>7693</v>
      </c>
      <c r="DL6" s="178">
        <v>5834</v>
      </c>
      <c r="DM6" s="178">
        <v>75.835174834264919</v>
      </c>
      <c r="DN6" s="178">
        <v>5158</v>
      </c>
      <c r="DO6" s="178">
        <v>88.412752828248202</v>
      </c>
      <c r="DP6" s="178">
        <v>676</v>
      </c>
      <c r="DQ6" s="178">
        <v>11.5872471717518</v>
      </c>
      <c r="DR6" s="178">
        <v>438</v>
      </c>
      <c r="DS6" s="178">
        <v>64.792899408284029</v>
      </c>
      <c r="DT6" s="178">
        <v>410</v>
      </c>
      <c r="DU6" s="178">
        <v>93.607305936073061</v>
      </c>
      <c r="DV6" s="178">
        <v>28</v>
      </c>
      <c r="DW6" s="178">
        <v>6.3926940639269407</v>
      </c>
      <c r="DX6" s="178">
        <v>18</v>
      </c>
      <c r="DY6" s="178">
        <v>64.285714285714292</v>
      </c>
      <c r="DZ6" s="178">
        <v>25</v>
      </c>
      <c r="EA6" s="178">
        <v>89.285714285714292</v>
      </c>
      <c r="EB6" s="178">
        <v>19</v>
      </c>
      <c r="EC6" s="178">
        <v>67.857142857142861</v>
      </c>
      <c r="ED6" s="178">
        <v>19</v>
      </c>
      <c r="EE6" s="178">
        <v>67.857142857142861</v>
      </c>
      <c r="EF6" s="178">
        <v>21</v>
      </c>
      <c r="EG6" s="178">
        <v>75</v>
      </c>
      <c r="EH6" s="178">
        <v>114</v>
      </c>
      <c r="EI6" s="178">
        <v>16.863905325443788</v>
      </c>
      <c r="EJ6" s="178">
        <v>124</v>
      </c>
      <c r="EK6" s="178">
        <v>18.34319526627219</v>
      </c>
      <c r="EL6" s="178"/>
    </row>
    <row r="7" spans="1:142" ht="21" x14ac:dyDescent="0.45">
      <c r="A7" t="s">
        <v>198</v>
      </c>
      <c r="B7">
        <v>54420</v>
      </c>
      <c r="C7">
        <v>42808</v>
      </c>
      <c r="D7">
        <v>78.662256523337007</v>
      </c>
      <c r="E7">
        <v>40772</v>
      </c>
      <c r="F7">
        <v>95.243879648663807</v>
      </c>
      <c r="G7">
        <v>2244</v>
      </c>
      <c r="H7">
        <v>5.2420108390954958</v>
      </c>
      <c r="I7">
        <v>1785</v>
      </c>
      <c r="J7">
        <v>79.545454545454547</v>
      </c>
      <c r="K7">
        <v>1380</v>
      </c>
      <c r="L7">
        <v>77.310924369747895</v>
      </c>
      <c r="M7">
        <v>405</v>
      </c>
      <c r="N7">
        <v>22.689075630252102</v>
      </c>
      <c r="O7">
        <v>153</v>
      </c>
      <c r="P7">
        <v>37.777777777777779</v>
      </c>
      <c r="Q7">
        <v>248</v>
      </c>
      <c r="R7">
        <v>61.23456790123457</v>
      </c>
      <c r="S7">
        <v>238</v>
      </c>
      <c r="T7">
        <v>58.76543209876543</v>
      </c>
      <c r="U7">
        <v>224</v>
      </c>
      <c r="V7">
        <v>55.308641975308639</v>
      </c>
      <c r="W7">
        <v>132</v>
      </c>
      <c r="X7">
        <v>32.592592592592595</v>
      </c>
      <c r="Y7">
        <v>30</v>
      </c>
      <c r="Z7">
        <v>1.3368983957219251</v>
      </c>
      <c r="AA7">
        <v>225</v>
      </c>
      <c r="AB7">
        <v>10.026737967914439</v>
      </c>
      <c r="AD7" s="178" t="s">
        <v>178</v>
      </c>
      <c r="AE7" s="178">
        <v>12714</v>
      </c>
      <c r="AF7" s="178">
        <v>9784</v>
      </c>
      <c r="AG7" s="178">
        <v>76.954538304231562</v>
      </c>
      <c r="AH7" s="178">
        <v>9381</v>
      </c>
      <c r="AI7" s="178">
        <v>95.88103025347506</v>
      </c>
      <c r="AJ7" s="178">
        <v>442</v>
      </c>
      <c r="AK7" s="178">
        <v>4.5175797219950944</v>
      </c>
      <c r="AL7" s="178">
        <v>362</v>
      </c>
      <c r="AM7" s="178">
        <v>81.900452488687776</v>
      </c>
      <c r="AN7" s="178">
        <v>284</v>
      </c>
      <c r="AO7" s="178">
        <v>78.453038674033152</v>
      </c>
      <c r="AP7" s="178">
        <v>78</v>
      </c>
      <c r="AQ7" s="178">
        <v>21.546961325966851</v>
      </c>
      <c r="AR7" s="178">
        <v>67</v>
      </c>
      <c r="AS7" s="178">
        <v>85.897435897435898</v>
      </c>
      <c r="AT7" s="178">
        <v>40</v>
      </c>
      <c r="AU7" s="178">
        <v>51.282051282051285</v>
      </c>
      <c r="AV7" s="178">
        <v>42</v>
      </c>
      <c r="AW7" s="178">
        <v>53.846153846153847</v>
      </c>
      <c r="AX7" s="178">
        <v>46</v>
      </c>
      <c r="AY7" s="178">
        <v>58.974358974358971</v>
      </c>
      <c r="AZ7" s="178">
        <v>17</v>
      </c>
      <c r="BA7" s="178">
        <v>21.794871794871796</v>
      </c>
      <c r="BB7" s="178">
        <v>5</v>
      </c>
      <c r="BC7" s="178">
        <v>1.1312217194570136</v>
      </c>
      <c r="BD7" s="178">
        <v>37</v>
      </c>
      <c r="BE7" s="178">
        <v>8.3710407239819009</v>
      </c>
      <c r="BF7" s="178"/>
      <c r="BG7" s="178">
        <v>13491</v>
      </c>
      <c r="BH7" s="178">
        <v>10986</v>
      </c>
      <c r="BI7" s="178">
        <v>81.432065821658881</v>
      </c>
      <c r="BJ7" s="178">
        <v>10431</v>
      </c>
      <c r="BK7" s="178">
        <v>94.948115783724745</v>
      </c>
      <c r="BL7" s="178">
        <v>624</v>
      </c>
      <c r="BM7" s="178">
        <v>5.6799563080283999</v>
      </c>
      <c r="BN7" s="178">
        <v>474</v>
      </c>
      <c r="BO7" s="178">
        <v>75.961538461538467</v>
      </c>
      <c r="BP7" s="178">
        <v>359</v>
      </c>
      <c r="BQ7" s="178">
        <v>75.738396624472571</v>
      </c>
      <c r="BR7" s="178">
        <v>115</v>
      </c>
      <c r="BS7" s="178">
        <v>24.261603375527425</v>
      </c>
      <c r="BT7" s="178">
        <v>23</v>
      </c>
      <c r="BU7" s="178">
        <v>20</v>
      </c>
      <c r="BV7" s="178">
        <v>61</v>
      </c>
      <c r="BW7" s="178">
        <v>53.043478260869563</v>
      </c>
      <c r="BX7" s="178">
        <v>109</v>
      </c>
      <c r="BY7" s="178">
        <v>94.782608695652172</v>
      </c>
      <c r="BZ7" s="178">
        <v>96</v>
      </c>
      <c r="CA7" s="178">
        <v>83.478260869565219</v>
      </c>
      <c r="CB7" s="178">
        <v>28</v>
      </c>
      <c r="CC7" s="178">
        <v>24.347826086956523</v>
      </c>
      <c r="CD7" s="178">
        <v>7</v>
      </c>
      <c r="CE7" s="178">
        <v>1.1217948717948718</v>
      </c>
      <c r="CF7" s="178">
        <v>75</v>
      </c>
      <c r="CG7" s="178">
        <v>12.01923076923077</v>
      </c>
      <c r="CH7" s="178"/>
      <c r="CI7" s="178">
        <v>14210</v>
      </c>
      <c r="CJ7" s="178">
        <v>11997</v>
      </c>
      <c r="CK7" s="178">
        <v>84.426460239268124</v>
      </c>
      <c r="CL7" s="178">
        <v>11515</v>
      </c>
      <c r="CM7" s="178">
        <v>95.982328915562221</v>
      </c>
      <c r="CN7" s="178">
        <v>537</v>
      </c>
      <c r="CO7" s="178">
        <v>4.4761190297574389</v>
      </c>
      <c r="CP7" s="178">
        <v>428</v>
      </c>
      <c r="CQ7" s="178">
        <v>79.702048417132218</v>
      </c>
      <c r="CR7" s="178">
        <v>337</v>
      </c>
      <c r="CS7" s="178">
        <v>78.738317757009341</v>
      </c>
      <c r="CT7" s="178">
        <v>91</v>
      </c>
      <c r="CU7" s="178">
        <v>21.261682242990656</v>
      </c>
      <c r="CV7" s="178">
        <v>28</v>
      </c>
      <c r="CW7" s="178">
        <v>30.76923076923077</v>
      </c>
      <c r="CX7" s="178">
        <v>51</v>
      </c>
      <c r="CY7" s="178">
        <v>56.043956043956044</v>
      </c>
      <c r="CZ7" s="178">
        <v>41</v>
      </c>
      <c r="DA7" s="178">
        <v>45.054945054945058</v>
      </c>
      <c r="DB7" s="178">
        <v>39</v>
      </c>
      <c r="DC7" s="178">
        <v>42.857142857142854</v>
      </c>
      <c r="DD7" s="178">
        <v>41</v>
      </c>
      <c r="DE7" s="178">
        <v>45.054945054945058</v>
      </c>
      <c r="DF7" s="178">
        <v>5</v>
      </c>
      <c r="DG7" s="178">
        <v>0.93109869646182497</v>
      </c>
      <c r="DH7" s="178">
        <v>49</v>
      </c>
      <c r="DI7" s="178">
        <v>9.1247672253258845</v>
      </c>
      <c r="DJ7" s="178"/>
      <c r="DK7" s="178">
        <v>14005</v>
      </c>
      <c r="DL7" s="178">
        <v>10041</v>
      </c>
      <c r="DM7" s="178">
        <v>71.695822920385581</v>
      </c>
      <c r="DN7" s="178">
        <v>9445</v>
      </c>
      <c r="DO7" s="178">
        <v>94.064336221491885</v>
      </c>
      <c r="DP7" s="178">
        <v>641</v>
      </c>
      <c r="DQ7" s="178">
        <v>6.3838263121203065</v>
      </c>
      <c r="DR7" s="178">
        <v>521</v>
      </c>
      <c r="DS7" s="178">
        <v>81.279251170046805</v>
      </c>
      <c r="DT7" s="178">
        <v>400</v>
      </c>
      <c r="DU7" s="178">
        <v>76.775431861804222</v>
      </c>
      <c r="DV7" s="178">
        <v>121</v>
      </c>
      <c r="DW7" s="178">
        <v>23.224568138195778</v>
      </c>
      <c r="DX7" s="178">
        <v>35</v>
      </c>
      <c r="DY7" s="178">
        <v>28.925619834710744</v>
      </c>
      <c r="DZ7" s="178">
        <v>96</v>
      </c>
      <c r="EA7" s="178">
        <v>79.338842975206617</v>
      </c>
      <c r="EB7" s="178">
        <v>46</v>
      </c>
      <c r="EC7" s="178">
        <v>38.016528925619838</v>
      </c>
      <c r="ED7" s="178">
        <v>43</v>
      </c>
      <c r="EE7" s="178">
        <v>35.537190082644628</v>
      </c>
      <c r="EF7" s="178">
        <v>46</v>
      </c>
      <c r="EG7" s="178">
        <v>38.016528925619838</v>
      </c>
      <c r="EH7" s="178">
        <v>13</v>
      </c>
      <c r="EI7" s="178">
        <v>2.0280811232449296</v>
      </c>
      <c r="EJ7" s="178">
        <v>64</v>
      </c>
      <c r="EK7" s="178">
        <v>9.9843993759750393</v>
      </c>
      <c r="EL7" s="178"/>
    </row>
    <row r="8" spans="1:142" ht="21" x14ac:dyDescent="0.45">
      <c r="A8" t="s">
        <v>199</v>
      </c>
      <c r="B8">
        <v>87676</v>
      </c>
      <c r="C8">
        <v>50354</v>
      </c>
      <c r="D8">
        <v>57.431908389981295</v>
      </c>
      <c r="E8">
        <v>45244</v>
      </c>
      <c r="F8">
        <v>89.851848909719195</v>
      </c>
      <c r="G8">
        <v>5110</v>
      </c>
      <c r="H8">
        <v>10.148151090280813</v>
      </c>
      <c r="I8">
        <v>2742</v>
      </c>
      <c r="J8">
        <v>53.659491193737772</v>
      </c>
      <c r="K8">
        <v>2510</v>
      </c>
      <c r="L8">
        <v>91.539022611232681</v>
      </c>
      <c r="M8">
        <v>232</v>
      </c>
      <c r="N8">
        <v>8.4609773887673239</v>
      </c>
      <c r="O8">
        <v>67</v>
      </c>
      <c r="P8">
        <v>28.879310344827587</v>
      </c>
      <c r="Q8">
        <v>99</v>
      </c>
      <c r="R8">
        <v>42.672413793103445</v>
      </c>
      <c r="S8">
        <v>119</v>
      </c>
      <c r="T8">
        <v>51.293103448275865</v>
      </c>
      <c r="U8">
        <v>115</v>
      </c>
      <c r="V8">
        <v>49.568965517241381</v>
      </c>
      <c r="W8">
        <v>84</v>
      </c>
      <c r="X8">
        <v>36.206896551724135</v>
      </c>
      <c r="Y8">
        <v>1916</v>
      </c>
      <c r="Z8">
        <v>37.495107632093934</v>
      </c>
      <c r="AA8">
        <v>452</v>
      </c>
      <c r="AB8">
        <v>8.8454011741682983</v>
      </c>
      <c r="AD8" s="178" t="s">
        <v>179</v>
      </c>
      <c r="AE8" s="178">
        <v>20586</v>
      </c>
      <c r="AF8" s="178">
        <v>13056</v>
      </c>
      <c r="AG8" s="178">
        <v>63.421742932089771</v>
      </c>
      <c r="AH8" s="178">
        <v>11843</v>
      </c>
      <c r="AI8" s="178">
        <v>90.709252450980387</v>
      </c>
      <c r="AJ8" s="178">
        <v>1213</v>
      </c>
      <c r="AK8" s="178">
        <v>9.2907475490196081</v>
      </c>
      <c r="AL8" s="178">
        <v>583</v>
      </c>
      <c r="AM8" s="178">
        <v>48.062654575432809</v>
      </c>
      <c r="AN8" s="178">
        <v>528</v>
      </c>
      <c r="AO8" s="178">
        <v>90.566037735849051</v>
      </c>
      <c r="AP8" s="178">
        <v>55</v>
      </c>
      <c r="AQ8" s="178">
        <v>9.433962264150944</v>
      </c>
      <c r="AR8" s="178">
        <v>22</v>
      </c>
      <c r="AS8" s="178">
        <v>40</v>
      </c>
      <c r="AT8" s="178">
        <v>11</v>
      </c>
      <c r="AU8" s="178">
        <v>20</v>
      </c>
      <c r="AV8" s="178">
        <v>27</v>
      </c>
      <c r="AW8" s="178">
        <v>49.090909090909093</v>
      </c>
      <c r="AX8" s="178">
        <v>17</v>
      </c>
      <c r="AY8" s="178">
        <v>30.90909090909091</v>
      </c>
      <c r="AZ8" s="178">
        <v>10</v>
      </c>
      <c r="BA8" s="178">
        <v>18.181818181818183</v>
      </c>
      <c r="BB8" s="178">
        <v>535</v>
      </c>
      <c r="BC8" s="178">
        <v>44.105523495465789</v>
      </c>
      <c r="BD8" s="178">
        <v>95</v>
      </c>
      <c r="BE8" s="178">
        <v>7.8318219291014017</v>
      </c>
      <c r="BF8" s="178"/>
      <c r="BG8" s="178">
        <v>20741</v>
      </c>
      <c r="BH8" s="178">
        <v>13326</v>
      </c>
      <c r="BI8" s="178">
        <v>64.249554023431855</v>
      </c>
      <c r="BJ8" s="178">
        <v>11812</v>
      </c>
      <c r="BK8" s="178">
        <v>88.638751313222272</v>
      </c>
      <c r="BL8" s="178">
        <v>1514</v>
      </c>
      <c r="BM8" s="178">
        <v>11.361248686777728</v>
      </c>
      <c r="BN8" s="178">
        <v>783</v>
      </c>
      <c r="BO8" s="178">
        <v>51.717305151915454</v>
      </c>
      <c r="BP8" s="178">
        <v>705</v>
      </c>
      <c r="BQ8" s="178">
        <v>90.038314176245208</v>
      </c>
      <c r="BR8" s="178">
        <v>78</v>
      </c>
      <c r="BS8" s="178">
        <v>9.9616858237547898</v>
      </c>
      <c r="BT8" s="178">
        <v>15</v>
      </c>
      <c r="BU8" s="178">
        <v>19.23076923076923</v>
      </c>
      <c r="BV8" s="178">
        <v>34</v>
      </c>
      <c r="BW8" s="178">
        <v>43.589743589743591</v>
      </c>
      <c r="BX8" s="178">
        <v>42</v>
      </c>
      <c r="BY8" s="178">
        <v>53.846153846153847</v>
      </c>
      <c r="BZ8" s="178">
        <v>54</v>
      </c>
      <c r="CA8" s="178">
        <v>69.230769230769226</v>
      </c>
      <c r="CB8" s="178">
        <v>20</v>
      </c>
      <c r="CC8" s="178">
        <v>25.641025641025642</v>
      </c>
      <c r="CD8" s="178">
        <v>559</v>
      </c>
      <c r="CE8" s="178">
        <v>36.922060766182298</v>
      </c>
      <c r="CF8" s="178">
        <v>172</v>
      </c>
      <c r="CG8" s="178">
        <v>11.360634081902246</v>
      </c>
      <c r="CH8" s="178"/>
      <c r="CI8" s="178">
        <v>22383</v>
      </c>
      <c r="CJ8" s="178">
        <v>11839</v>
      </c>
      <c r="CK8" s="178">
        <v>52.892820444087029</v>
      </c>
      <c r="CL8" s="178">
        <v>10812</v>
      </c>
      <c r="CM8" s="178">
        <v>91.325280851423258</v>
      </c>
      <c r="CN8" s="178">
        <v>1027</v>
      </c>
      <c r="CO8" s="178">
        <v>8.6747191485767381</v>
      </c>
      <c r="CP8" s="178">
        <v>547</v>
      </c>
      <c r="CQ8" s="178">
        <v>53.261927945472252</v>
      </c>
      <c r="CR8" s="178">
        <v>501</v>
      </c>
      <c r="CS8" s="178">
        <v>91.590493601462526</v>
      </c>
      <c r="CT8" s="178">
        <v>46</v>
      </c>
      <c r="CU8" s="178">
        <v>8.4095063985374772</v>
      </c>
      <c r="CV8" s="178">
        <v>17</v>
      </c>
      <c r="CW8" s="178">
        <v>36.956521739130437</v>
      </c>
      <c r="CX8" s="178">
        <v>25</v>
      </c>
      <c r="CY8" s="178">
        <v>54.347826086956523</v>
      </c>
      <c r="CZ8" s="178">
        <v>29</v>
      </c>
      <c r="DA8" s="178">
        <v>63.043478260869563</v>
      </c>
      <c r="DB8" s="178">
        <v>21</v>
      </c>
      <c r="DC8" s="178">
        <v>45.652173913043477</v>
      </c>
      <c r="DD8" s="178">
        <v>19</v>
      </c>
      <c r="DE8" s="178">
        <v>41.304347826086953</v>
      </c>
      <c r="DF8" s="178">
        <v>377</v>
      </c>
      <c r="DG8" s="178">
        <v>36.708860759493668</v>
      </c>
      <c r="DH8" s="178">
        <v>103</v>
      </c>
      <c r="DI8" s="178">
        <v>10.029211295034079</v>
      </c>
      <c r="DJ8" s="178"/>
      <c r="DK8" s="178">
        <v>23966</v>
      </c>
      <c r="DL8" s="178">
        <v>12133</v>
      </c>
      <c r="DM8" s="178">
        <v>50.62588667278645</v>
      </c>
      <c r="DN8" s="178">
        <v>10777</v>
      </c>
      <c r="DO8" s="178">
        <v>88.823868787604056</v>
      </c>
      <c r="DP8" s="178">
        <v>1356</v>
      </c>
      <c r="DQ8" s="178">
        <v>11.176131212395944</v>
      </c>
      <c r="DR8" s="178">
        <v>829</v>
      </c>
      <c r="DS8" s="178">
        <v>61.135693215339231</v>
      </c>
      <c r="DT8" s="178">
        <v>776</v>
      </c>
      <c r="DU8" s="178">
        <v>93.606755126658626</v>
      </c>
      <c r="DV8" s="178">
        <v>53</v>
      </c>
      <c r="DW8" s="178">
        <v>6.3932448733413754</v>
      </c>
      <c r="DX8" s="178">
        <v>13</v>
      </c>
      <c r="DY8" s="178">
        <v>24.528301886792452</v>
      </c>
      <c r="DZ8" s="178">
        <v>29</v>
      </c>
      <c r="EA8" s="178">
        <v>54.716981132075475</v>
      </c>
      <c r="EB8" s="178">
        <v>21</v>
      </c>
      <c r="EC8" s="178">
        <v>39.622641509433961</v>
      </c>
      <c r="ED8" s="178">
        <v>23</v>
      </c>
      <c r="EE8" s="178">
        <v>43.39622641509434</v>
      </c>
      <c r="EF8" s="178">
        <v>35</v>
      </c>
      <c r="EG8" s="178">
        <v>66.037735849056602</v>
      </c>
      <c r="EH8" s="178">
        <v>445</v>
      </c>
      <c r="EI8" s="178">
        <v>32.817109144542776</v>
      </c>
      <c r="EJ8" s="178">
        <v>82</v>
      </c>
      <c r="EK8" s="178">
        <v>6.0471976401179939</v>
      </c>
      <c r="EL8" s="178"/>
    </row>
    <row r="9" spans="1:142" ht="21" x14ac:dyDescent="0.45">
      <c r="A9" t="s">
        <v>200</v>
      </c>
      <c r="B9">
        <v>150696</v>
      </c>
      <c r="C9">
        <v>83827</v>
      </c>
      <c r="D9">
        <v>55.626559430907257</v>
      </c>
      <c r="E9">
        <v>73582</v>
      </c>
      <c r="F9">
        <v>87.778400753933695</v>
      </c>
      <c r="G9">
        <v>10245</v>
      </c>
      <c r="H9">
        <v>12.221599246066303</v>
      </c>
      <c r="I9">
        <v>9416</v>
      </c>
      <c r="J9">
        <v>91.908247925817477</v>
      </c>
      <c r="K9">
        <v>8427</v>
      </c>
      <c r="L9">
        <v>89.496601529311803</v>
      </c>
      <c r="M9">
        <v>989</v>
      </c>
      <c r="N9">
        <v>10.50339847068819</v>
      </c>
      <c r="O9">
        <v>200</v>
      </c>
      <c r="P9">
        <v>20.222446916076844</v>
      </c>
      <c r="Q9">
        <v>428</v>
      </c>
      <c r="R9">
        <v>43.27603640040445</v>
      </c>
      <c r="S9">
        <v>407</v>
      </c>
      <c r="T9">
        <v>41.152679474216377</v>
      </c>
      <c r="U9">
        <v>402</v>
      </c>
      <c r="V9">
        <v>40.647118301314457</v>
      </c>
      <c r="W9">
        <v>228</v>
      </c>
      <c r="X9">
        <v>23.053589484327603</v>
      </c>
      <c r="Y9">
        <v>238</v>
      </c>
      <c r="Z9">
        <v>2.3230844314299657</v>
      </c>
      <c r="AA9">
        <v>591</v>
      </c>
      <c r="AB9">
        <v>5.7686676427525621</v>
      </c>
      <c r="AD9" s="178" t="s">
        <v>180</v>
      </c>
      <c r="AE9" s="178">
        <v>29461</v>
      </c>
      <c r="AF9" s="178">
        <v>17973</v>
      </c>
      <c r="AG9" s="178">
        <v>61.006075829062148</v>
      </c>
      <c r="AH9" s="178">
        <v>15905</v>
      </c>
      <c r="AI9" s="178">
        <v>88.493851888944533</v>
      </c>
      <c r="AJ9" s="178">
        <v>2068</v>
      </c>
      <c r="AK9" s="178">
        <v>11.506148111055472</v>
      </c>
      <c r="AL9" s="178">
        <v>1881</v>
      </c>
      <c r="AM9" s="178">
        <v>90.957446808510639</v>
      </c>
      <c r="AN9" s="178">
        <v>1666</v>
      </c>
      <c r="AO9" s="178">
        <v>88.569909622541203</v>
      </c>
      <c r="AP9" s="178">
        <v>215</v>
      </c>
      <c r="AQ9" s="178">
        <v>11.430090377458798</v>
      </c>
      <c r="AR9" s="178">
        <v>77</v>
      </c>
      <c r="AS9" s="178">
        <v>35.813953488372093</v>
      </c>
      <c r="AT9" s="178">
        <v>65</v>
      </c>
      <c r="AU9" s="178">
        <v>30.232558139534884</v>
      </c>
      <c r="AV9" s="178">
        <v>56</v>
      </c>
      <c r="AW9" s="178">
        <v>26.046511627906977</v>
      </c>
      <c r="AX9" s="178">
        <v>50</v>
      </c>
      <c r="AY9" s="178">
        <v>23.255813953488371</v>
      </c>
      <c r="AZ9" s="178">
        <v>33</v>
      </c>
      <c r="BA9" s="178">
        <v>15.348837209302326</v>
      </c>
      <c r="BB9" s="178">
        <v>66</v>
      </c>
      <c r="BC9" s="178">
        <v>3.1914893617021276</v>
      </c>
      <c r="BD9" s="178">
        <v>121</v>
      </c>
      <c r="BE9" s="178">
        <v>5.8510638297872344</v>
      </c>
      <c r="BF9" s="178"/>
      <c r="BG9" s="178">
        <v>35941</v>
      </c>
      <c r="BH9" s="178">
        <v>20202</v>
      </c>
      <c r="BI9" s="178">
        <v>56.208786622520243</v>
      </c>
      <c r="BJ9" s="178">
        <v>17542</v>
      </c>
      <c r="BK9" s="178">
        <v>86.832986832986833</v>
      </c>
      <c r="BL9" s="178">
        <v>2660</v>
      </c>
      <c r="BM9" s="178">
        <v>13.167013167013167</v>
      </c>
      <c r="BN9" s="178">
        <v>2416</v>
      </c>
      <c r="BO9" s="178">
        <v>90.827067669172934</v>
      </c>
      <c r="BP9" s="178">
        <v>2164</v>
      </c>
      <c r="BQ9" s="178">
        <v>89.569536423841058</v>
      </c>
      <c r="BR9" s="178">
        <v>252</v>
      </c>
      <c r="BS9" s="178">
        <v>10.430463576158941</v>
      </c>
      <c r="BT9" s="178">
        <v>30</v>
      </c>
      <c r="BU9" s="178">
        <v>11.904761904761905</v>
      </c>
      <c r="BV9" s="178">
        <v>118</v>
      </c>
      <c r="BW9" s="178">
        <v>46.825396825396822</v>
      </c>
      <c r="BX9" s="178">
        <v>102</v>
      </c>
      <c r="BY9" s="178">
        <v>40.476190476190474</v>
      </c>
      <c r="BZ9" s="178">
        <v>112</v>
      </c>
      <c r="CA9" s="178">
        <v>44.444444444444443</v>
      </c>
      <c r="CB9" s="178">
        <v>32</v>
      </c>
      <c r="CC9" s="178">
        <v>12.698412698412698</v>
      </c>
      <c r="CD9" s="178">
        <v>79</v>
      </c>
      <c r="CE9" s="178">
        <v>2.969924812030075</v>
      </c>
      <c r="CF9" s="178">
        <v>165</v>
      </c>
      <c r="CG9" s="178">
        <v>6.2030075187969924</v>
      </c>
      <c r="CH9" s="178"/>
      <c r="CI9" s="178">
        <v>40394</v>
      </c>
      <c r="CJ9" s="178">
        <v>21794</v>
      </c>
      <c r="CK9" s="178">
        <v>53.953557459028566</v>
      </c>
      <c r="CL9" s="178">
        <v>19355</v>
      </c>
      <c r="CM9" s="178">
        <v>88.808846471505916</v>
      </c>
      <c r="CN9" s="178">
        <v>2439</v>
      </c>
      <c r="CO9" s="178">
        <v>11.19115352849408</v>
      </c>
      <c r="CP9" s="178">
        <v>2238</v>
      </c>
      <c r="CQ9" s="178">
        <v>91.758917589175894</v>
      </c>
      <c r="CR9" s="178">
        <v>2008</v>
      </c>
      <c r="CS9" s="178">
        <v>89.722966934763178</v>
      </c>
      <c r="CT9" s="178">
        <v>230</v>
      </c>
      <c r="CU9" s="178">
        <v>10.277033065236818</v>
      </c>
      <c r="CV9" s="178">
        <v>38</v>
      </c>
      <c r="CW9" s="178">
        <v>16.521739130434781</v>
      </c>
      <c r="CX9" s="178">
        <v>86</v>
      </c>
      <c r="CY9" s="178">
        <v>37.391304347826086</v>
      </c>
      <c r="CZ9" s="178">
        <v>118</v>
      </c>
      <c r="DA9" s="178">
        <v>51.304347826086953</v>
      </c>
      <c r="DB9" s="178">
        <v>108</v>
      </c>
      <c r="DC9" s="178">
        <v>46.956521739130437</v>
      </c>
      <c r="DD9" s="178">
        <v>69</v>
      </c>
      <c r="DE9" s="178">
        <v>30</v>
      </c>
      <c r="DF9" s="178">
        <v>39</v>
      </c>
      <c r="DG9" s="178">
        <v>1.5990159901599017</v>
      </c>
      <c r="DH9" s="178">
        <v>162</v>
      </c>
      <c r="DI9" s="178">
        <v>6.6420664206642064</v>
      </c>
      <c r="DJ9" s="178"/>
      <c r="DK9" s="178">
        <v>44900</v>
      </c>
      <c r="DL9" s="178">
        <v>23858</v>
      </c>
      <c r="DM9" s="178">
        <v>53.1358574610245</v>
      </c>
      <c r="DN9" s="178">
        <v>20780</v>
      </c>
      <c r="DO9" s="178">
        <v>87.098667113756392</v>
      </c>
      <c r="DP9" s="178">
        <v>3078</v>
      </c>
      <c r="DQ9" s="178">
        <v>12.901332886243608</v>
      </c>
      <c r="DR9" s="178">
        <v>2881</v>
      </c>
      <c r="DS9" s="178">
        <v>93.599740090968155</v>
      </c>
      <c r="DT9" s="178">
        <v>2589</v>
      </c>
      <c r="DU9" s="178">
        <v>89.864630336688649</v>
      </c>
      <c r="DV9" s="178">
        <v>292</v>
      </c>
      <c r="DW9" s="178">
        <v>10.13536966331135</v>
      </c>
      <c r="DX9" s="178">
        <v>55</v>
      </c>
      <c r="DY9" s="178">
        <v>18.835616438356166</v>
      </c>
      <c r="DZ9" s="178">
        <v>159</v>
      </c>
      <c r="EA9" s="178">
        <v>54.452054794520549</v>
      </c>
      <c r="EB9" s="178">
        <v>131</v>
      </c>
      <c r="EC9" s="178">
        <v>44.863013698630134</v>
      </c>
      <c r="ED9" s="178">
        <v>132</v>
      </c>
      <c r="EE9" s="178">
        <v>45.205479452054796</v>
      </c>
      <c r="EF9" s="178">
        <v>94</v>
      </c>
      <c r="EG9" s="178">
        <v>32.19178082191781</v>
      </c>
      <c r="EH9" s="178">
        <v>54</v>
      </c>
      <c r="EI9" s="178">
        <v>1.7543859649122806</v>
      </c>
      <c r="EJ9" s="178">
        <v>143</v>
      </c>
      <c r="EK9" s="178">
        <v>4.6458739441195585</v>
      </c>
      <c r="EL9" s="178"/>
    </row>
    <row r="10" spans="1:142" ht="21" x14ac:dyDescent="0.45">
      <c r="A10" t="s">
        <v>201</v>
      </c>
      <c r="B10">
        <v>96457</v>
      </c>
      <c r="C10">
        <v>80238</v>
      </c>
      <c r="D10">
        <v>83.185253532662216</v>
      </c>
      <c r="E10">
        <v>76704</v>
      </c>
      <c r="F10">
        <v>95.595603080834522</v>
      </c>
      <c r="G10">
        <v>3492</v>
      </c>
      <c r="H10">
        <v>4.3520526433859272</v>
      </c>
      <c r="I10">
        <v>2524</v>
      </c>
      <c r="J10">
        <v>72.279495990836196</v>
      </c>
      <c r="K10">
        <v>2216</v>
      </c>
      <c r="L10">
        <v>87.797147385103017</v>
      </c>
      <c r="M10">
        <v>228</v>
      </c>
      <c r="N10">
        <v>9.0332805071315381</v>
      </c>
      <c r="O10">
        <v>93</v>
      </c>
      <c r="P10">
        <v>40.789473684210527</v>
      </c>
      <c r="Q10">
        <v>99</v>
      </c>
      <c r="R10">
        <v>43.421052631578945</v>
      </c>
      <c r="S10">
        <v>91</v>
      </c>
      <c r="T10">
        <v>39.912280701754383</v>
      </c>
      <c r="U10">
        <v>115</v>
      </c>
      <c r="V10">
        <v>50.438596491228068</v>
      </c>
      <c r="W10">
        <v>48</v>
      </c>
      <c r="X10">
        <v>21.05263157894737</v>
      </c>
      <c r="Y10">
        <v>99</v>
      </c>
      <c r="Z10">
        <v>2.8350515463917527</v>
      </c>
      <c r="AA10">
        <v>868</v>
      </c>
      <c r="AB10">
        <v>24.856815578465064</v>
      </c>
      <c r="AD10" s="178" t="s">
        <v>181</v>
      </c>
      <c r="AE10" s="178">
        <v>22845</v>
      </c>
      <c r="AF10" s="178">
        <v>19371</v>
      </c>
      <c r="AG10" s="178">
        <v>84.793171372291525</v>
      </c>
      <c r="AH10" s="178">
        <v>18713</v>
      </c>
      <c r="AI10" s="178">
        <v>96.603169686644989</v>
      </c>
      <c r="AJ10" s="178">
        <v>638</v>
      </c>
      <c r="AK10" s="178">
        <v>3.2935831913685405</v>
      </c>
      <c r="AL10" s="178">
        <v>443</v>
      </c>
      <c r="AM10" s="178">
        <v>69.435736677115983</v>
      </c>
      <c r="AN10" s="178">
        <v>396</v>
      </c>
      <c r="AO10" s="178">
        <v>89.390519187358919</v>
      </c>
      <c r="AP10" s="178">
        <v>47</v>
      </c>
      <c r="AQ10" s="178">
        <v>10.609480812641083</v>
      </c>
      <c r="AR10" s="178">
        <v>20</v>
      </c>
      <c r="AS10" s="178">
        <v>42.553191489361701</v>
      </c>
      <c r="AT10" s="178">
        <v>18</v>
      </c>
      <c r="AU10" s="178">
        <v>38.297872340425535</v>
      </c>
      <c r="AV10" s="178">
        <v>16</v>
      </c>
      <c r="AW10" s="178">
        <v>34.042553191489361</v>
      </c>
      <c r="AX10" s="178">
        <v>19</v>
      </c>
      <c r="AY10" s="178">
        <v>40.425531914893618</v>
      </c>
      <c r="AZ10" s="178">
        <v>12</v>
      </c>
      <c r="BA10" s="178">
        <v>25.531914893617021</v>
      </c>
      <c r="BB10" s="178">
        <v>33</v>
      </c>
      <c r="BC10" s="178">
        <v>5.1724137931034484</v>
      </c>
      <c r="BD10" s="178">
        <v>162</v>
      </c>
      <c r="BE10" s="178">
        <v>25.391849529780565</v>
      </c>
      <c r="BF10" s="178"/>
      <c r="BG10" s="178">
        <v>23897</v>
      </c>
      <c r="BH10" s="178">
        <v>20053</v>
      </c>
      <c r="BI10" s="178">
        <v>83.914298865966444</v>
      </c>
      <c r="BJ10" s="178">
        <v>19084</v>
      </c>
      <c r="BK10" s="178">
        <v>95.16780531591283</v>
      </c>
      <c r="BL10" s="178">
        <v>947</v>
      </c>
      <c r="BM10" s="178">
        <v>4.7224854136538177</v>
      </c>
      <c r="BN10" s="178">
        <v>600</v>
      </c>
      <c r="BO10" s="178">
        <v>63.357972544878564</v>
      </c>
      <c r="BP10" s="178">
        <v>525</v>
      </c>
      <c r="BQ10" s="178">
        <v>87.5</v>
      </c>
      <c r="BR10" s="178">
        <v>75</v>
      </c>
      <c r="BS10" s="178">
        <v>12.5</v>
      </c>
      <c r="BT10" s="178">
        <v>23</v>
      </c>
      <c r="BU10" s="178">
        <v>30.666666666666668</v>
      </c>
      <c r="BV10" s="178">
        <v>28</v>
      </c>
      <c r="BW10" s="178">
        <v>37.333333333333336</v>
      </c>
      <c r="BX10" s="178">
        <v>34</v>
      </c>
      <c r="BY10" s="178">
        <v>45.333333333333336</v>
      </c>
      <c r="BZ10" s="178">
        <v>45</v>
      </c>
      <c r="CA10" s="178">
        <v>60</v>
      </c>
      <c r="CB10" s="178">
        <v>13</v>
      </c>
      <c r="CC10" s="178">
        <v>17.333333333333332</v>
      </c>
      <c r="CD10" s="178">
        <v>54</v>
      </c>
      <c r="CE10" s="178">
        <v>5.7022175290390704</v>
      </c>
      <c r="CF10" s="178">
        <v>293</v>
      </c>
      <c r="CG10" s="178">
        <v>30.939809926082365</v>
      </c>
      <c r="CH10" s="178"/>
      <c r="CI10" s="178">
        <v>23505</v>
      </c>
      <c r="CJ10" s="178">
        <v>19048</v>
      </c>
      <c r="CK10" s="178">
        <v>81.038077004892571</v>
      </c>
      <c r="CL10" s="178">
        <v>18272</v>
      </c>
      <c r="CM10" s="178">
        <v>95.926081478370435</v>
      </c>
      <c r="CN10" s="178">
        <v>776</v>
      </c>
      <c r="CO10" s="178">
        <v>4.073918521629567</v>
      </c>
      <c r="CP10" s="178">
        <v>596</v>
      </c>
      <c r="CQ10" s="178">
        <v>76.80412371134021</v>
      </c>
      <c r="CR10" s="178">
        <v>536</v>
      </c>
      <c r="CS10" s="178">
        <v>89.932885906040269</v>
      </c>
      <c r="CT10" s="178">
        <v>59</v>
      </c>
      <c r="CU10" s="178">
        <v>9.8993288590604021</v>
      </c>
      <c r="CV10" s="178">
        <v>28</v>
      </c>
      <c r="CW10" s="178">
        <v>47.457627118644069</v>
      </c>
      <c r="CX10" s="178">
        <v>23</v>
      </c>
      <c r="CY10" s="178">
        <v>38.983050847457626</v>
      </c>
      <c r="CZ10" s="178">
        <v>22</v>
      </c>
      <c r="DA10" s="178">
        <v>37.288135593220339</v>
      </c>
      <c r="DB10" s="178">
        <v>24</v>
      </c>
      <c r="DC10" s="178">
        <v>40.677966101694913</v>
      </c>
      <c r="DD10" s="178">
        <v>13</v>
      </c>
      <c r="DE10" s="178">
        <v>22.033898305084747</v>
      </c>
      <c r="DF10" s="178">
        <v>9</v>
      </c>
      <c r="DG10" s="178">
        <v>1.1597938144329898</v>
      </c>
      <c r="DH10" s="178">
        <v>170</v>
      </c>
      <c r="DI10" s="178">
        <v>21.907216494845361</v>
      </c>
      <c r="DJ10" s="178"/>
      <c r="DK10" s="178">
        <v>26210</v>
      </c>
      <c r="DL10" s="178">
        <v>21766</v>
      </c>
      <c r="DM10" s="178">
        <v>83.044639450591376</v>
      </c>
      <c r="DN10" s="178">
        <v>20635</v>
      </c>
      <c r="DO10" s="178">
        <v>94.803822475420375</v>
      </c>
      <c r="DP10" s="178">
        <v>1131</v>
      </c>
      <c r="DQ10" s="178">
        <v>5.1961775245796193</v>
      </c>
      <c r="DR10" s="178">
        <v>885</v>
      </c>
      <c r="DS10" s="178">
        <v>78.249336870026525</v>
      </c>
      <c r="DT10" s="178">
        <v>759</v>
      </c>
      <c r="DU10" s="178">
        <v>85.762711864406782</v>
      </c>
      <c r="DV10" s="178">
        <v>47</v>
      </c>
      <c r="DW10" s="178">
        <v>5.3107344632768365</v>
      </c>
      <c r="DX10" s="178">
        <v>22</v>
      </c>
      <c r="DY10" s="178">
        <v>46.808510638297875</v>
      </c>
      <c r="DZ10" s="178">
        <v>30</v>
      </c>
      <c r="EA10" s="178">
        <v>63.829787234042556</v>
      </c>
      <c r="EB10" s="178">
        <v>19</v>
      </c>
      <c r="EC10" s="178">
        <v>40.425531914893618</v>
      </c>
      <c r="ED10" s="178">
        <v>27</v>
      </c>
      <c r="EE10" s="178">
        <v>57.446808510638299</v>
      </c>
      <c r="EF10" s="178">
        <v>10</v>
      </c>
      <c r="EG10" s="178">
        <v>21.276595744680851</v>
      </c>
      <c r="EH10" s="178">
        <v>3</v>
      </c>
      <c r="EI10" s="178">
        <v>0.26525198938992045</v>
      </c>
      <c r="EJ10" s="178">
        <v>243</v>
      </c>
      <c r="EK10" s="178">
        <v>21.485411140583555</v>
      </c>
      <c r="EL10" s="178"/>
    </row>
    <row r="11" spans="1:142" ht="21" x14ac:dyDescent="0.45">
      <c r="A11" t="s">
        <v>202</v>
      </c>
      <c r="B11">
        <v>158409</v>
      </c>
      <c r="C11">
        <v>62538</v>
      </c>
      <c r="D11">
        <v>39.478817491430412</v>
      </c>
      <c r="E11">
        <v>56002</v>
      </c>
      <c r="F11">
        <v>89.548754357350731</v>
      </c>
      <c r="G11">
        <v>6536</v>
      </c>
      <c r="H11">
        <v>10.451245642649269</v>
      </c>
      <c r="I11">
        <v>4529</v>
      </c>
      <c r="J11">
        <v>69.29314565483476</v>
      </c>
      <c r="K11">
        <v>4299</v>
      </c>
      <c r="L11">
        <v>94.921616250827995</v>
      </c>
      <c r="M11">
        <v>230</v>
      </c>
      <c r="N11">
        <v>5.0783837491720023</v>
      </c>
      <c r="O11">
        <v>116</v>
      </c>
      <c r="P11">
        <v>50.434782608695649</v>
      </c>
      <c r="Q11">
        <v>126</v>
      </c>
      <c r="R11">
        <v>54.782608695652172</v>
      </c>
      <c r="S11">
        <v>132</v>
      </c>
      <c r="T11">
        <v>57.391304347826086</v>
      </c>
      <c r="U11">
        <v>166</v>
      </c>
      <c r="V11">
        <v>72.173913043478265</v>
      </c>
      <c r="W11">
        <v>116</v>
      </c>
      <c r="X11">
        <v>50.434782608695649</v>
      </c>
      <c r="Y11">
        <v>1505</v>
      </c>
      <c r="Z11">
        <v>23.026315789473685</v>
      </c>
      <c r="AA11">
        <v>502</v>
      </c>
      <c r="AB11">
        <v>7.6805385556915544</v>
      </c>
      <c r="AD11" s="178" t="s">
        <v>182</v>
      </c>
      <c r="AE11" s="178">
        <v>33936</v>
      </c>
      <c r="AF11" s="178">
        <v>16737</v>
      </c>
      <c r="AG11" s="178">
        <v>49.319306930693067</v>
      </c>
      <c r="AH11" s="178">
        <v>15219</v>
      </c>
      <c r="AI11" s="178">
        <v>90.93027424269583</v>
      </c>
      <c r="AJ11" s="178">
        <v>1518</v>
      </c>
      <c r="AK11" s="178">
        <v>9.0697257573041767</v>
      </c>
      <c r="AL11" s="178">
        <v>1075</v>
      </c>
      <c r="AM11" s="178">
        <v>70.816864295125171</v>
      </c>
      <c r="AN11" s="178">
        <v>1029</v>
      </c>
      <c r="AO11" s="178">
        <v>95.720930232558146</v>
      </c>
      <c r="AP11" s="178">
        <v>46</v>
      </c>
      <c r="AQ11" s="178">
        <v>4.2790697674418601</v>
      </c>
      <c r="AR11" s="178">
        <v>35</v>
      </c>
      <c r="AS11" s="178">
        <v>76.086956521739125</v>
      </c>
      <c r="AT11" s="178">
        <v>19</v>
      </c>
      <c r="AU11" s="178">
        <v>41.304347826086953</v>
      </c>
      <c r="AV11" s="178">
        <v>22</v>
      </c>
      <c r="AW11" s="178">
        <v>47.826086956521742</v>
      </c>
      <c r="AX11" s="178">
        <v>24</v>
      </c>
      <c r="AY11" s="178">
        <v>52.173913043478258</v>
      </c>
      <c r="AZ11" s="178">
        <v>13</v>
      </c>
      <c r="BA11" s="178">
        <v>28.260869565217391</v>
      </c>
      <c r="BB11" s="178">
        <v>346</v>
      </c>
      <c r="BC11" s="178">
        <v>22.793148880105402</v>
      </c>
      <c r="BD11" s="178">
        <v>97</v>
      </c>
      <c r="BE11" s="178">
        <v>6.3899868247694336</v>
      </c>
      <c r="BF11" s="178"/>
      <c r="BG11" s="178">
        <v>36360</v>
      </c>
      <c r="BH11" s="178">
        <v>15804</v>
      </c>
      <c r="BI11" s="178">
        <v>43.465346534653463</v>
      </c>
      <c r="BJ11" s="178">
        <v>13927</v>
      </c>
      <c r="BK11" s="178">
        <v>88.123259934193868</v>
      </c>
      <c r="BL11" s="178">
        <v>1877</v>
      </c>
      <c r="BM11" s="178">
        <v>11.876740065806125</v>
      </c>
      <c r="BN11" s="178">
        <v>1219</v>
      </c>
      <c r="BO11" s="178">
        <v>64.944059669685672</v>
      </c>
      <c r="BP11" s="178">
        <v>1150</v>
      </c>
      <c r="BQ11" s="178">
        <v>94.339622641509436</v>
      </c>
      <c r="BR11" s="178">
        <v>69</v>
      </c>
      <c r="BS11" s="178">
        <v>5.6603773584905657</v>
      </c>
      <c r="BT11" s="178">
        <v>30</v>
      </c>
      <c r="BU11" s="178">
        <v>43.478260869565219</v>
      </c>
      <c r="BV11" s="178">
        <v>35</v>
      </c>
      <c r="BW11" s="178">
        <v>50.724637681159422</v>
      </c>
      <c r="BX11" s="178">
        <v>41</v>
      </c>
      <c r="BY11" s="178">
        <v>59.420289855072461</v>
      </c>
      <c r="BZ11" s="178">
        <v>62</v>
      </c>
      <c r="CA11" s="178">
        <v>89.85507246376811</v>
      </c>
      <c r="CB11" s="178">
        <v>31</v>
      </c>
      <c r="CC11" s="178">
        <v>44.927536231884055</v>
      </c>
      <c r="CD11" s="178">
        <v>481</v>
      </c>
      <c r="CE11" s="178">
        <v>25.625998934469898</v>
      </c>
      <c r="CF11" s="178">
        <v>177</v>
      </c>
      <c r="CG11" s="178">
        <v>9.4299413958444323</v>
      </c>
      <c r="CH11" s="178"/>
      <c r="CI11" s="178">
        <v>42822</v>
      </c>
      <c r="CJ11" s="178">
        <v>15200</v>
      </c>
      <c r="CK11" s="178">
        <v>35.495773200691232</v>
      </c>
      <c r="CL11" s="178">
        <v>13804</v>
      </c>
      <c r="CM11" s="178">
        <v>90.815789473684205</v>
      </c>
      <c r="CN11" s="178">
        <v>1396</v>
      </c>
      <c r="CO11" s="178">
        <v>9.1842105263157894</v>
      </c>
      <c r="CP11" s="178">
        <v>954</v>
      </c>
      <c r="CQ11" s="178">
        <v>68.338108882521496</v>
      </c>
      <c r="CR11" s="178">
        <v>894</v>
      </c>
      <c r="CS11" s="178">
        <v>93.710691823899367</v>
      </c>
      <c r="CT11" s="178">
        <v>60</v>
      </c>
      <c r="CU11" s="178">
        <v>6.2893081761006293</v>
      </c>
      <c r="CV11" s="178">
        <v>25</v>
      </c>
      <c r="CW11" s="178">
        <v>41.666666666666664</v>
      </c>
      <c r="CX11" s="178">
        <v>29</v>
      </c>
      <c r="CY11" s="178">
        <v>48.333333333333336</v>
      </c>
      <c r="CZ11" s="178">
        <v>39</v>
      </c>
      <c r="DA11" s="178">
        <v>65</v>
      </c>
      <c r="DB11" s="178">
        <v>43</v>
      </c>
      <c r="DC11" s="178">
        <v>71.666666666666671</v>
      </c>
      <c r="DD11" s="178">
        <v>35</v>
      </c>
      <c r="DE11" s="178">
        <v>58.333333333333336</v>
      </c>
      <c r="DF11" s="178">
        <v>307</v>
      </c>
      <c r="DG11" s="178">
        <v>21.991404011461317</v>
      </c>
      <c r="DH11" s="178">
        <v>135</v>
      </c>
      <c r="DI11" s="178">
        <v>9.6704871060171929</v>
      </c>
      <c r="DJ11" s="178"/>
      <c r="DK11" s="178">
        <v>45291</v>
      </c>
      <c r="DL11" s="178">
        <v>14797</v>
      </c>
      <c r="DM11" s="178">
        <v>32.67095007838202</v>
      </c>
      <c r="DN11" s="178">
        <v>13052</v>
      </c>
      <c r="DO11" s="178">
        <v>88.207069000473069</v>
      </c>
      <c r="DP11" s="178">
        <v>1745</v>
      </c>
      <c r="DQ11" s="178">
        <v>11.792930999526931</v>
      </c>
      <c r="DR11" s="178">
        <v>1281</v>
      </c>
      <c r="DS11" s="178">
        <v>73.409742120343836</v>
      </c>
      <c r="DT11" s="178">
        <v>1226</v>
      </c>
      <c r="DU11" s="178">
        <v>95.706479313036695</v>
      </c>
      <c r="DV11" s="178">
        <v>55</v>
      </c>
      <c r="DW11" s="178">
        <v>4.2935206869633102</v>
      </c>
      <c r="DX11" s="178">
        <v>26</v>
      </c>
      <c r="DY11" s="178">
        <v>47.272727272727273</v>
      </c>
      <c r="DZ11" s="178">
        <v>43</v>
      </c>
      <c r="EA11" s="178">
        <v>78.181818181818187</v>
      </c>
      <c r="EB11" s="178">
        <v>30</v>
      </c>
      <c r="EC11" s="178">
        <v>54.545454545454547</v>
      </c>
      <c r="ED11" s="178">
        <v>37</v>
      </c>
      <c r="EE11" s="178">
        <v>67.272727272727266</v>
      </c>
      <c r="EF11" s="178">
        <v>37</v>
      </c>
      <c r="EG11" s="178">
        <v>67.272727272727266</v>
      </c>
      <c r="EH11" s="178">
        <v>371</v>
      </c>
      <c r="EI11" s="178">
        <v>21.260744985673352</v>
      </c>
      <c r="EJ11" s="178">
        <v>93</v>
      </c>
      <c r="EK11" s="178">
        <v>5.329512893982808</v>
      </c>
      <c r="EL11" s="178"/>
    </row>
    <row r="12" spans="1:142" ht="21" x14ac:dyDescent="0.45">
      <c r="A12" t="s">
        <v>203</v>
      </c>
      <c r="B12">
        <v>104587</v>
      </c>
      <c r="C12">
        <v>87810</v>
      </c>
      <c r="D12">
        <v>83.958809412259654</v>
      </c>
      <c r="E12">
        <v>82206</v>
      </c>
      <c r="F12">
        <v>93.618038947728053</v>
      </c>
      <c r="G12">
        <v>5604</v>
      </c>
      <c r="H12">
        <v>6.3819610522719508</v>
      </c>
      <c r="I12">
        <v>4970</v>
      </c>
      <c r="J12">
        <v>88.686652391149181</v>
      </c>
      <c r="K12">
        <v>3820</v>
      </c>
      <c r="L12">
        <v>76.861167002012067</v>
      </c>
      <c r="M12">
        <v>1150</v>
      </c>
      <c r="N12">
        <v>23.138832997987926</v>
      </c>
      <c r="O12">
        <v>552</v>
      </c>
      <c r="P12">
        <v>48</v>
      </c>
      <c r="Q12">
        <v>489</v>
      </c>
      <c r="R12">
        <v>42.521739130434781</v>
      </c>
      <c r="S12">
        <v>381</v>
      </c>
      <c r="T12">
        <v>33.130434782608695</v>
      </c>
      <c r="U12">
        <v>333</v>
      </c>
      <c r="V12">
        <v>28.956521739130434</v>
      </c>
      <c r="W12">
        <v>238</v>
      </c>
      <c r="X12">
        <v>20.695652173913043</v>
      </c>
      <c r="Y12">
        <v>169</v>
      </c>
      <c r="Z12">
        <v>3.0157030692362596</v>
      </c>
      <c r="AA12">
        <v>465</v>
      </c>
      <c r="AB12">
        <v>8.2976445396145611</v>
      </c>
      <c r="AD12" s="178" t="s">
        <v>183</v>
      </c>
      <c r="AE12" s="178">
        <v>24181</v>
      </c>
      <c r="AF12" s="178">
        <v>20765</v>
      </c>
      <c r="AG12" s="178">
        <v>85.873206236301229</v>
      </c>
      <c r="AH12" s="178">
        <v>19428</v>
      </c>
      <c r="AI12" s="178">
        <v>93.561281001685529</v>
      </c>
      <c r="AJ12" s="178">
        <v>1337</v>
      </c>
      <c r="AK12" s="178">
        <v>6.4387189983144717</v>
      </c>
      <c r="AL12" s="178">
        <v>1217</v>
      </c>
      <c r="AM12" s="178">
        <v>91.024682124158559</v>
      </c>
      <c r="AN12" s="178">
        <v>901</v>
      </c>
      <c r="AO12" s="178">
        <v>74.034511092851275</v>
      </c>
      <c r="AP12" s="178">
        <v>316</v>
      </c>
      <c r="AQ12" s="178">
        <v>25.965488907148725</v>
      </c>
      <c r="AR12" s="178">
        <v>167</v>
      </c>
      <c r="AS12" s="178">
        <v>52.848101265822784</v>
      </c>
      <c r="AT12" s="178">
        <v>128</v>
      </c>
      <c r="AU12" s="178">
        <v>40.506329113924053</v>
      </c>
      <c r="AV12" s="178">
        <v>82</v>
      </c>
      <c r="AW12" s="178">
        <v>25.949367088607595</v>
      </c>
      <c r="AX12" s="178">
        <v>77</v>
      </c>
      <c r="AY12" s="178">
        <v>24.367088607594937</v>
      </c>
      <c r="AZ12" s="178">
        <v>61</v>
      </c>
      <c r="BA12" s="178">
        <v>19.303797468354432</v>
      </c>
      <c r="BB12" s="178">
        <v>30</v>
      </c>
      <c r="BC12" s="178">
        <v>2.2438294689603588</v>
      </c>
      <c r="BD12" s="178">
        <v>90</v>
      </c>
      <c r="BE12" s="178">
        <v>6.731488406881077</v>
      </c>
      <c r="BF12" s="178"/>
      <c r="BG12" s="178">
        <v>26051</v>
      </c>
      <c r="BH12" s="178">
        <v>22090</v>
      </c>
      <c r="BI12" s="178">
        <v>84.795209396952131</v>
      </c>
      <c r="BJ12" s="178">
        <v>20652</v>
      </c>
      <c r="BK12" s="178">
        <v>93.49026708918062</v>
      </c>
      <c r="BL12" s="178">
        <v>1438</v>
      </c>
      <c r="BM12" s="178">
        <v>6.5097329108193751</v>
      </c>
      <c r="BN12" s="178">
        <v>1288</v>
      </c>
      <c r="BO12" s="178">
        <v>89.568845618915162</v>
      </c>
      <c r="BP12" s="178">
        <v>984</v>
      </c>
      <c r="BQ12" s="178">
        <v>76.397515527950304</v>
      </c>
      <c r="BR12" s="178">
        <v>304</v>
      </c>
      <c r="BS12" s="178">
        <v>23.602484472049689</v>
      </c>
      <c r="BT12" s="178">
        <v>145</v>
      </c>
      <c r="BU12" s="178">
        <v>47.69736842105263</v>
      </c>
      <c r="BV12" s="178">
        <v>125</v>
      </c>
      <c r="BW12" s="178">
        <v>41.118421052631582</v>
      </c>
      <c r="BX12" s="178">
        <v>116</v>
      </c>
      <c r="BY12" s="178">
        <v>38.157894736842103</v>
      </c>
      <c r="BZ12" s="178">
        <v>100</v>
      </c>
      <c r="CA12" s="178">
        <v>32.89473684210526</v>
      </c>
      <c r="CB12" s="178">
        <v>55</v>
      </c>
      <c r="CC12" s="178">
        <v>18.092105263157894</v>
      </c>
      <c r="CD12" s="178">
        <v>47</v>
      </c>
      <c r="CE12" s="178">
        <v>3.2684283727399164</v>
      </c>
      <c r="CF12" s="178">
        <v>103</v>
      </c>
      <c r="CG12" s="178">
        <v>7.1627260083449231</v>
      </c>
      <c r="CH12" s="178"/>
      <c r="CI12" s="178">
        <v>26765</v>
      </c>
      <c r="CJ12" s="178">
        <v>22346</v>
      </c>
      <c r="CK12" s="178">
        <v>83.489631982066129</v>
      </c>
      <c r="CL12" s="178">
        <v>21039</v>
      </c>
      <c r="CM12" s="178">
        <v>94.151078492795136</v>
      </c>
      <c r="CN12" s="178">
        <v>1307</v>
      </c>
      <c r="CO12" s="178">
        <v>5.848921507204869</v>
      </c>
      <c r="CP12" s="178">
        <v>1137</v>
      </c>
      <c r="CQ12" s="178">
        <v>86.993114001530216</v>
      </c>
      <c r="CR12" s="178">
        <v>867</v>
      </c>
      <c r="CS12" s="178">
        <v>76.253298153034294</v>
      </c>
      <c r="CT12" s="178">
        <v>270</v>
      </c>
      <c r="CU12" s="178">
        <v>23.746701846965699</v>
      </c>
      <c r="CV12" s="178">
        <v>127</v>
      </c>
      <c r="CW12" s="178">
        <v>47.037037037037038</v>
      </c>
      <c r="CX12" s="178">
        <v>121</v>
      </c>
      <c r="CY12" s="178">
        <v>44.814814814814817</v>
      </c>
      <c r="CZ12" s="178">
        <v>98</v>
      </c>
      <c r="DA12" s="178">
        <v>36.296296296296298</v>
      </c>
      <c r="DB12" s="178">
        <v>81</v>
      </c>
      <c r="DC12" s="178">
        <v>30</v>
      </c>
      <c r="DD12" s="178">
        <v>64</v>
      </c>
      <c r="DE12" s="178">
        <v>23.703703703703702</v>
      </c>
      <c r="DF12" s="178">
        <v>43</v>
      </c>
      <c r="DG12" s="178">
        <v>3.2899770466717673</v>
      </c>
      <c r="DH12" s="178">
        <v>127</v>
      </c>
      <c r="DI12" s="178">
        <v>9.7169089517980112</v>
      </c>
      <c r="DJ12" s="178"/>
      <c r="DK12" s="178">
        <v>27590</v>
      </c>
      <c r="DL12" s="178">
        <v>22609</v>
      </c>
      <c r="DM12" s="178">
        <v>81.946357375860813</v>
      </c>
      <c r="DN12" s="178">
        <v>21087</v>
      </c>
      <c r="DO12" s="178">
        <v>93.268167543898443</v>
      </c>
      <c r="DP12" s="178">
        <v>1522</v>
      </c>
      <c r="DQ12" s="178">
        <v>6.7318324561015528</v>
      </c>
      <c r="DR12" s="178">
        <v>1328</v>
      </c>
      <c r="DS12" s="178">
        <v>87.253613666228645</v>
      </c>
      <c r="DT12" s="178">
        <v>1068</v>
      </c>
      <c r="DU12" s="178">
        <v>80.421686746987959</v>
      </c>
      <c r="DV12" s="178">
        <v>260</v>
      </c>
      <c r="DW12" s="178">
        <v>19.578313253012048</v>
      </c>
      <c r="DX12" s="178">
        <v>113</v>
      </c>
      <c r="DY12" s="178">
        <v>43.46153846153846</v>
      </c>
      <c r="DZ12" s="178">
        <v>115</v>
      </c>
      <c r="EA12" s="178">
        <v>44.230769230769234</v>
      </c>
      <c r="EB12" s="178">
        <v>85</v>
      </c>
      <c r="EC12" s="178">
        <v>32.692307692307693</v>
      </c>
      <c r="ED12" s="178">
        <v>75</v>
      </c>
      <c r="EE12" s="178">
        <v>28.846153846153847</v>
      </c>
      <c r="EF12" s="178">
        <v>58</v>
      </c>
      <c r="EG12" s="178">
        <v>22.307692307692307</v>
      </c>
      <c r="EH12" s="178">
        <v>49</v>
      </c>
      <c r="EI12" s="178">
        <v>3.219448094612352</v>
      </c>
      <c r="EJ12" s="178">
        <v>145</v>
      </c>
      <c r="EK12" s="178">
        <v>9.5269382391590014</v>
      </c>
      <c r="EL12" s="178"/>
    </row>
    <row r="13" spans="1:142" ht="21" x14ac:dyDescent="0.45">
      <c r="A13" t="s">
        <v>204</v>
      </c>
      <c r="B13">
        <v>126538</v>
      </c>
      <c r="C13">
        <v>122169</v>
      </c>
      <c r="D13">
        <v>96.547282239327316</v>
      </c>
      <c r="E13">
        <v>111513</v>
      </c>
      <c r="F13">
        <v>91.277656361270047</v>
      </c>
      <c r="G13">
        <v>10656</v>
      </c>
      <c r="H13">
        <v>8.7223436387299564</v>
      </c>
      <c r="I13">
        <v>7638</v>
      </c>
      <c r="J13">
        <v>71.677927927927925</v>
      </c>
      <c r="K13">
        <v>7381</v>
      </c>
      <c r="L13">
        <v>96.635244828489135</v>
      </c>
      <c r="M13">
        <v>257</v>
      </c>
      <c r="N13">
        <v>3.3647551715108666</v>
      </c>
      <c r="O13">
        <v>93</v>
      </c>
      <c r="P13">
        <v>36.186770428015564</v>
      </c>
      <c r="Q13">
        <v>151</v>
      </c>
      <c r="R13">
        <v>58.754863813229569</v>
      </c>
      <c r="S13">
        <v>135</v>
      </c>
      <c r="T13">
        <v>52.52918287937743</v>
      </c>
      <c r="U13">
        <v>156</v>
      </c>
      <c r="V13">
        <v>60.700389105058363</v>
      </c>
      <c r="W13">
        <v>121</v>
      </c>
      <c r="X13">
        <v>47.081712062256813</v>
      </c>
      <c r="Y13">
        <v>1747</v>
      </c>
      <c r="Z13">
        <v>16.39451951951952</v>
      </c>
      <c r="AA13">
        <v>1271</v>
      </c>
      <c r="AB13">
        <v>11.927552552552553</v>
      </c>
      <c r="AD13" s="178" t="s">
        <v>184</v>
      </c>
      <c r="AE13" s="178">
        <v>30736</v>
      </c>
      <c r="AF13" s="178">
        <v>29165</v>
      </c>
      <c r="AG13" s="178">
        <v>94.888729828214466</v>
      </c>
      <c r="AH13" s="178">
        <v>27358</v>
      </c>
      <c r="AI13" s="178">
        <v>93.804217383850499</v>
      </c>
      <c r="AJ13" s="178">
        <v>1807</v>
      </c>
      <c r="AK13" s="178">
        <v>6.1957826161494944</v>
      </c>
      <c r="AL13" s="178">
        <v>1154</v>
      </c>
      <c r="AM13" s="178">
        <v>63.862755949086882</v>
      </c>
      <c r="AN13" s="178">
        <v>1109</v>
      </c>
      <c r="AO13" s="178">
        <v>96.100519930675915</v>
      </c>
      <c r="AP13" s="178">
        <v>45</v>
      </c>
      <c r="AQ13" s="178">
        <v>3.8994800693240901</v>
      </c>
      <c r="AR13" s="178">
        <v>32</v>
      </c>
      <c r="AS13" s="178">
        <v>71.111111111111114</v>
      </c>
      <c r="AT13" s="178">
        <v>29</v>
      </c>
      <c r="AU13" s="178">
        <v>64.444444444444443</v>
      </c>
      <c r="AV13" s="178">
        <v>27</v>
      </c>
      <c r="AW13" s="178">
        <v>60</v>
      </c>
      <c r="AX13" s="178">
        <v>24</v>
      </c>
      <c r="AY13" s="178">
        <v>53.333333333333336</v>
      </c>
      <c r="AZ13" s="178">
        <v>10</v>
      </c>
      <c r="BA13" s="178">
        <v>22.222222222222221</v>
      </c>
      <c r="BB13" s="178">
        <v>366</v>
      </c>
      <c r="BC13" s="178">
        <v>20.254565578306586</v>
      </c>
      <c r="BD13" s="178">
        <v>287</v>
      </c>
      <c r="BE13" s="178">
        <v>15.88267847260653</v>
      </c>
      <c r="BF13" s="178"/>
      <c r="BG13" s="178">
        <v>30974</v>
      </c>
      <c r="BH13" s="178">
        <v>30225</v>
      </c>
      <c r="BI13" s="178">
        <v>97.581842835926906</v>
      </c>
      <c r="BJ13" s="178">
        <v>27268</v>
      </c>
      <c r="BK13" s="178">
        <v>90.21670802315964</v>
      </c>
      <c r="BL13" s="178">
        <v>2957</v>
      </c>
      <c r="BM13" s="178">
        <v>9.7832919768403634</v>
      </c>
      <c r="BN13" s="178">
        <v>2117</v>
      </c>
      <c r="BO13" s="178">
        <v>71.592830571525198</v>
      </c>
      <c r="BP13" s="178">
        <v>2033</v>
      </c>
      <c r="BQ13" s="178">
        <v>96.032120925838456</v>
      </c>
      <c r="BR13" s="178">
        <v>84</v>
      </c>
      <c r="BS13" s="178">
        <v>3.9678790741615493</v>
      </c>
      <c r="BT13" s="178">
        <v>23</v>
      </c>
      <c r="BU13" s="178">
        <v>27.38095238095238</v>
      </c>
      <c r="BV13" s="178">
        <v>37</v>
      </c>
      <c r="BW13" s="178">
        <v>44.047619047619051</v>
      </c>
      <c r="BX13" s="178">
        <v>47</v>
      </c>
      <c r="BY13" s="178">
        <v>55.952380952380949</v>
      </c>
      <c r="BZ13" s="178">
        <v>57</v>
      </c>
      <c r="CA13" s="178">
        <v>67.857142857142861</v>
      </c>
      <c r="CB13" s="178">
        <v>31</v>
      </c>
      <c r="CC13" s="178">
        <v>36.904761904761905</v>
      </c>
      <c r="CD13" s="178">
        <v>459</v>
      </c>
      <c r="CE13" s="178">
        <v>15.522489009130876</v>
      </c>
      <c r="CF13" s="178">
        <v>381</v>
      </c>
      <c r="CG13" s="178">
        <v>12.88468041934393</v>
      </c>
      <c r="CH13" s="178"/>
      <c r="CI13" s="178">
        <v>31230</v>
      </c>
      <c r="CJ13" s="178">
        <v>30040</v>
      </c>
      <c r="CK13" s="178">
        <v>96.189561319244319</v>
      </c>
      <c r="CL13" s="178">
        <v>27115</v>
      </c>
      <c r="CM13" s="178">
        <v>90.262982689747005</v>
      </c>
      <c r="CN13" s="178">
        <v>2925</v>
      </c>
      <c r="CO13" s="178">
        <v>9.7370173102529964</v>
      </c>
      <c r="CP13" s="178">
        <v>2449</v>
      </c>
      <c r="CQ13" s="178">
        <v>83.726495726495727</v>
      </c>
      <c r="CR13" s="178">
        <v>2392</v>
      </c>
      <c r="CS13" s="178">
        <v>97.672519395671699</v>
      </c>
      <c r="CT13" s="178">
        <v>57</v>
      </c>
      <c r="CU13" s="178">
        <v>2.3274806043282972</v>
      </c>
      <c r="CV13" s="178">
        <v>20</v>
      </c>
      <c r="CW13" s="178">
        <v>35.087719298245617</v>
      </c>
      <c r="CX13" s="178">
        <v>28</v>
      </c>
      <c r="CY13" s="178">
        <v>49.122807017543863</v>
      </c>
      <c r="CZ13" s="178">
        <v>38</v>
      </c>
      <c r="DA13" s="178">
        <v>66.666666666666671</v>
      </c>
      <c r="DB13" s="178">
        <v>33</v>
      </c>
      <c r="DC13" s="178">
        <v>57.89473684210526</v>
      </c>
      <c r="DD13" s="178">
        <v>30</v>
      </c>
      <c r="DE13" s="178">
        <v>52.631578947368418</v>
      </c>
      <c r="DF13" s="178">
        <v>293</v>
      </c>
      <c r="DG13" s="178">
        <v>10.017094017094017</v>
      </c>
      <c r="DH13" s="178">
        <v>183</v>
      </c>
      <c r="DI13" s="178">
        <v>6.2564102564102564</v>
      </c>
      <c r="DJ13" s="178"/>
      <c r="DK13" s="178">
        <v>33598</v>
      </c>
      <c r="DL13" s="178">
        <v>32739</v>
      </c>
      <c r="DM13" s="178">
        <v>97.443300196440262</v>
      </c>
      <c r="DN13" s="178">
        <v>29772</v>
      </c>
      <c r="DO13" s="178">
        <v>90.937414093283238</v>
      </c>
      <c r="DP13" s="178">
        <v>2967</v>
      </c>
      <c r="DQ13" s="178">
        <v>9.0625859067167607</v>
      </c>
      <c r="DR13" s="178">
        <v>1918</v>
      </c>
      <c r="DS13" s="178">
        <v>64.644421975058975</v>
      </c>
      <c r="DT13" s="178">
        <v>1847</v>
      </c>
      <c r="DU13" s="178">
        <v>96.298227320125136</v>
      </c>
      <c r="DV13" s="178">
        <v>71</v>
      </c>
      <c r="DW13" s="178">
        <v>3.7017726798748698</v>
      </c>
      <c r="DX13" s="178">
        <v>18</v>
      </c>
      <c r="DY13" s="178">
        <v>25.35211267605634</v>
      </c>
      <c r="DZ13" s="178">
        <v>57</v>
      </c>
      <c r="EA13" s="178">
        <v>80.281690140845072</v>
      </c>
      <c r="EB13" s="178">
        <v>23</v>
      </c>
      <c r="EC13" s="178">
        <v>32.394366197183096</v>
      </c>
      <c r="ED13" s="178">
        <v>42</v>
      </c>
      <c r="EE13" s="178">
        <v>59.154929577464792</v>
      </c>
      <c r="EF13" s="178">
        <v>50</v>
      </c>
      <c r="EG13" s="178">
        <v>70.422535211267601</v>
      </c>
      <c r="EH13" s="178">
        <v>629</v>
      </c>
      <c r="EI13" s="178">
        <v>21.199865183687226</v>
      </c>
      <c r="EJ13" s="178">
        <v>420</v>
      </c>
      <c r="EK13" s="178">
        <v>14.155712841253791</v>
      </c>
      <c r="EL13" s="178"/>
    </row>
    <row r="14" spans="1:142" ht="21" x14ac:dyDescent="0.45">
      <c r="A14" t="s">
        <v>205</v>
      </c>
      <c r="B14">
        <v>74351</v>
      </c>
      <c r="C14">
        <v>69800</v>
      </c>
      <c r="D14">
        <v>93.87903323425374</v>
      </c>
      <c r="E14">
        <v>60886</v>
      </c>
      <c r="F14">
        <v>87.229226361031522</v>
      </c>
      <c r="G14">
        <v>8914</v>
      </c>
      <c r="H14">
        <v>12.770773638968482</v>
      </c>
      <c r="I14">
        <v>7391</v>
      </c>
      <c r="J14">
        <v>82.914516490913172</v>
      </c>
      <c r="K14">
        <v>6646</v>
      </c>
      <c r="L14">
        <v>89.920173183601676</v>
      </c>
      <c r="M14">
        <v>745</v>
      </c>
      <c r="N14">
        <v>10.079826816398322</v>
      </c>
      <c r="O14">
        <v>184</v>
      </c>
      <c r="P14">
        <v>24.697986577181208</v>
      </c>
      <c r="Q14">
        <v>322</v>
      </c>
      <c r="R14">
        <v>43.221476510067113</v>
      </c>
      <c r="S14">
        <v>260</v>
      </c>
      <c r="T14">
        <v>34.899328859060404</v>
      </c>
      <c r="U14">
        <v>226</v>
      </c>
      <c r="V14">
        <v>30.335570469798657</v>
      </c>
      <c r="W14">
        <v>153</v>
      </c>
      <c r="X14">
        <v>20.536912751677853</v>
      </c>
      <c r="Y14">
        <v>746</v>
      </c>
      <c r="Z14">
        <v>8.3688579762171873</v>
      </c>
      <c r="AA14">
        <v>777</v>
      </c>
      <c r="AB14">
        <v>8.716625532869644</v>
      </c>
      <c r="AD14" s="178" t="s">
        <v>185</v>
      </c>
      <c r="AE14" s="178">
        <v>16937</v>
      </c>
      <c r="AF14" s="178">
        <v>15755</v>
      </c>
      <c r="AG14" s="178">
        <v>80.964873925083808</v>
      </c>
      <c r="AH14" s="178">
        <v>14054</v>
      </c>
      <c r="AI14" s="178">
        <v>97.308730873087313</v>
      </c>
      <c r="AJ14" s="178">
        <v>1701</v>
      </c>
      <c r="AK14" s="178">
        <v>2.7047704770477048</v>
      </c>
      <c r="AL14" s="178">
        <v>1392</v>
      </c>
      <c r="AM14" s="178">
        <v>92.01331114808653</v>
      </c>
      <c r="AN14" s="178">
        <v>1247</v>
      </c>
      <c r="AO14" s="178">
        <v>92.947558770343576</v>
      </c>
      <c r="AP14" s="178">
        <v>145</v>
      </c>
      <c r="AQ14" s="178">
        <v>7.0524412296564192</v>
      </c>
      <c r="AR14" s="178">
        <v>43</v>
      </c>
      <c r="AS14" s="178">
        <v>74.358974358974365</v>
      </c>
      <c r="AT14" s="178">
        <v>65</v>
      </c>
      <c r="AU14" s="178">
        <v>43.589743589743591</v>
      </c>
      <c r="AV14" s="178">
        <v>44</v>
      </c>
      <c r="AW14" s="178">
        <v>33.333333333333336</v>
      </c>
      <c r="AX14" s="178">
        <v>45</v>
      </c>
      <c r="AY14" s="178">
        <v>41.025641025641029</v>
      </c>
      <c r="AZ14" s="178">
        <v>22</v>
      </c>
      <c r="BA14" s="178">
        <v>25.641025641025642</v>
      </c>
      <c r="BB14" s="178">
        <v>175</v>
      </c>
      <c r="BC14" s="178">
        <v>0.66555740432612309</v>
      </c>
      <c r="BD14" s="178">
        <v>134</v>
      </c>
      <c r="BE14" s="178">
        <v>7.3211314475873541</v>
      </c>
      <c r="BF14" s="178"/>
      <c r="BG14" s="178">
        <v>18157</v>
      </c>
      <c r="BH14" s="178">
        <v>17212</v>
      </c>
      <c r="BI14" s="178">
        <v>94.795395715151187</v>
      </c>
      <c r="BJ14" s="178">
        <v>14771</v>
      </c>
      <c r="BK14" s="178">
        <v>85.818033929816409</v>
      </c>
      <c r="BL14" s="178">
        <v>2441</v>
      </c>
      <c r="BM14" s="178">
        <v>14.181966070183593</v>
      </c>
      <c r="BN14" s="178">
        <v>2016</v>
      </c>
      <c r="BO14" s="178">
        <v>82.589102826710359</v>
      </c>
      <c r="BP14" s="178">
        <v>1841</v>
      </c>
      <c r="BQ14" s="178">
        <v>91.319444444444443</v>
      </c>
      <c r="BR14" s="178">
        <v>175</v>
      </c>
      <c r="BS14" s="178">
        <v>8.6805555555555554</v>
      </c>
      <c r="BT14" s="178">
        <v>45</v>
      </c>
      <c r="BU14" s="178">
        <v>25.714285714285715</v>
      </c>
      <c r="BV14" s="178">
        <v>78</v>
      </c>
      <c r="BW14" s="178">
        <v>44.571428571428569</v>
      </c>
      <c r="BX14" s="178">
        <v>69</v>
      </c>
      <c r="BY14" s="178">
        <v>39.428571428571431</v>
      </c>
      <c r="BZ14" s="178">
        <v>52</v>
      </c>
      <c r="CA14" s="178">
        <v>29.714285714285715</v>
      </c>
      <c r="CB14" s="178">
        <v>24</v>
      </c>
      <c r="CC14" s="178">
        <v>13.714285714285714</v>
      </c>
      <c r="CD14" s="178">
        <v>203</v>
      </c>
      <c r="CE14" s="178">
        <v>8.3162638263006965</v>
      </c>
      <c r="CF14" s="178">
        <v>222</v>
      </c>
      <c r="CG14" s="178">
        <v>9.0946333469889389</v>
      </c>
      <c r="CH14" s="178"/>
      <c r="CI14" s="178">
        <v>18583</v>
      </c>
      <c r="CJ14" s="178">
        <v>17287</v>
      </c>
      <c r="CK14" s="178">
        <v>93.025883872356459</v>
      </c>
      <c r="CL14" s="178">
        <v>15323</v>
      </c>
      <c r="CM14" s="178">
        <v>88.638861572279751</v>
      </c>
      <c r="CN14" s="178">
        <v>1964</v>
      </c>
      <c r="CO14" s="178">
        <v>11.361138427720253</v>
      </c>
      <c r="CP14" s="178">
        <v>1622</v>
      </c>
      <c r="CQ14" s="178">
        <v>82.586558044806523</v>
      </c>
      <c r="CR14" s="178">
        <v>1446</v>
      </c>
      <c r="CS14" s="178">
        <v>89.149198520345251</v>
      </c>
      <c r="CT14" s="178">
        <v>176</v>
      </c>
      <c r="CU14" s="178">
        <v>10.850801479654747</v>
      </c>
      <c r="CV14" s="178">
        <v>46</v>
      </c>
      <c r="CW14" s="178">
        <v>26.136363636363637</v>
      </c>
      <c r="CX14" s="178">
        <v>74</v>
      </c>
      <c r="CY14" s="178">
        <v>42.045454545454547</v>
      </c>
      <c r="CZ14" s="178">
        <v>69</v>
      </c>
      <c r="DA14" s="178">
        <v>39.204545454545453</v>
      </c>
      <c r="DB14" s="178">
        <v>61</v>
      </c>
      <c r="DC14" s="178">
        <v>34.659090909090907</v>
      </c>
      <c r="DD14" s="178">
        <v>42</v>
      </c>
      <c r="DE14" s="178">
        <v>23.863636363636363</v>
      </c>
      <c r="DF14" s="178">
        <v>165</v>
      </c>
      <c r="DG14" s="178">
        <v>8.4012219959266794</v>
      </c>
      <c r="DH14" s="178">
        <v>177</v>
      </c>
      <c r="DI14" s="178">
        <v>9.0122199592668029</v>
      </c>
      <c r="DJ14" s="178"/>
      <c r="DK14" s="178">
        <v>20674</v>
      </c>
      <c r="DL14" s="178">
        <v>19546</v>
      </c>
      <c r="DM14" s="178">
        <v>94.543871529457292</v>
      </c>
      <c r="DN14" s="178">
        <v>16738</v>
      </c>
      <c r="DO14" s="178">
        <v>85.6338892868106</v>
      </c>
      <c r="DP14" s="178">
        <v>2808</v>
      </c>
      <c r="DQ14" s="178">
        <v>14.3661107131894</v>
      </c>
      <c r="DR14" s="178">
        <v>2361</v>
      </c>
      <c r="DS14" s="178">
        <v>84.081196581196579</v>
      </c>
      <c r="DT14" s="178">
        <v>2112</v>
      </c>
      <c r="DU14" s="178">
        <v>89.453621346886919</v>
      </c>
      <c r="DV14" s="178">
        <v>249</v>
      </c>
      <c r="DW14" s="178">
        <v>10.546378653113088</v>
      </c>
      <c r="DX14" s="178">
        <v>50</v>
      </c>
      <c r="DY14" s="178">
        <v>20.080321285140563</v>
      </c>
      <c r="DZ14" s="178">
        <v>105</v>
      </c>
      <c r="EA14" s="178">
        <v>42.168674698795179</v>
      </c>
      <c r="EB14" s="178">
        <v>78</v>
      </c>
      <c r="EC14" s="178">
        <v>31.325301204819276</v>
      </c>
      <c r="ED14" s="178">
        <v>68</v>
      </c>
      <c r="EE14" s="178">
        <v>27.309236947791163</v>
      </c>
      <c r="EF14" s="178">
        <v>65</v>
      </c>
      <c r="EG14" s="178">
        <v>26.104417670682732</v>
      </c>
      <c r="EH14" s="178">
        <v>203</v>
      </c>
      <c r="EI14" s="178">
        <v>7.2293447293447297</v>
      </c>
      <c r="EJ14" s="178">
        <v>244</v>
      </c>
      <c r="EK14" s="178">
        <v>8.6894586894586894</v>
      </c>
      <c r="EL14" s="178"/>
    </row>
    <row r="15" spans="1:142" ht="21" x14ac:dyDescent="0.45">
      <c r="A15" t="s">
        <v>206</v>
      </c>
      <c r="B15">
        <v>112945</v>
      </c>
      <c r="C15">
        <v>84324</v>
      </c>
      <c r="D15">
        <v>74.659347470007532</v>
      </c>
      <c r="E15">
        <v>81434</v>
      </c>
      <c r="F15">
        <v>96.57274322849959</v>
      </c>
      <c r="G15">
        <v>3012</v>
      </c>
      <c r="H15">
        <v>3.5719368151415969</v>
      </c>
      <c r="I15">
        <v>2441</v>
      </c>
      <c r="J15">
        <v>81.042496679946879</v>
      </c>
      <c r="K15">
        <v>2190</v>
      </c>
      <c r="L15">
        <v>89.717328963539529</v>
      </c>
      <c r="M15">
        <v>254</v>
      </c>
      <c r="N15">
        <v>10.405571487095452</v>
      </c>
      <c r="O15">
        <v>94</v>
      </c>
      <c r="P15">
        <v>37.00787401574803</v>
      </c>
      <c r="Q15">
        <v>114</v>
      </c>
      <c r="R15">
        <v>44.881889763779526</v>
      </c>
      <c r="S15">
        <v>108</v>
      </c>
      <c r="T15">
        <v>42.519685039370081</v>
      </c>
      <c r="U15">
        <v>151</v>
      </c>
      <c r="V15">
        <v>59.448818897637793</v>
      </c>
      <c r="W15">
        <v>84</v>
      </c>
      <c r="X15">
        <v>33.070866141732282</v>
      </c>
      <c r="Y15">
        <v>22</v>
      </c>
      <c r="Z15">
        <v>0.73041168658698541</v>
      </c>
      <c r="AA15">
        <v>218</v>
      </c>
      <c r="AB15">
        <v>7.237715803452855</v>
      </c>
      <c r="AD15" s="178" t="s">
        <v>186</v>
      </c>
      <c r="AE15" s="178">
        <v>27444</v>
      </c>
      <c r="AF15" s="178">
        <v>22220</v>
      </c>
      <c r="AG15" s="178">
        <v>80.964873925083808</v>
      </c>
      <c r="AH15" s="178">
        <v>21622</v>
      </c>
      <c r="AI15" s="178">
        <v>97.308730873087313</v>
      </c>
      <c r="AJ15" s="178">
        <v>601</v>
      </c>
      <c r="AK15" s="178">
        <v>2.7047704770477048</v>
      </c>
      <c r="AL15" s="178">
        <v>553</v>
      </c>
      <c r="AM15" s="178">
        <v>92.01331114808653</v>
      </c>
      <c r="AN15" s="178">
        <v>514</v>
      </c>
      <c r="AO15" s="178">
        <v>92.947558770343576</v>
      </c>
      <c r="AP15" s="178">
        <v>39</v>
      </c>
      <c r="AQ15" s="178">
        <v>7.0524412296564192</v>
      </c>
      <c r="AR15" s="178">
        <v>29</v>
      </c>
      <c r="AS15" s="178">
        <v>74.358974358974365</v>
      </c>
      <c r="AT15" s="178">
        <v>17</v>
      </c>
      <c r="AU15" s="178">
        <v>43.589743589743591</v>
      </c>
      <c r="AV15" s="178">
        <v>13</v>
      </c>
      <c r="AW15" s="178">
        <v>33.333333333333336</v>
      </c>
      <c r="AX15" s="178">
        <v>16</v>
      </c>
      <c r="AY15" s="178">
        <v>41.025641025641029</v>
      </c>
      <c r="AZ15" s="178">
        <v>10</v>
      </c>
      <c r="BA15" s="178">
        <v>25.641025641025642</v>
      </c>
      <c r="BB15" s="178">
        <v>4</v>
      </c>
      <c r="BC15" s="178">
        <v>0.66555740432612309</v>
      </c>
      <c r="BD15" s="178">
        <v>44</v>
      </c>
      <c r="BE15" s="178">
        <v>7.3211314475873541</v>
      </c>
      <c r="BF15" s="178"/>
      <c r="BG15" s="178">
        <v>28574</v>
      </c>
      <c r="BH15" s="178">
        <v>22232</v>
      </c>
      <c r="BI15" s="178">
        <v>77.804997550220477</v>
      </c>
      <c r="BJ15" s="178">
        <v>21319</v>
      </c>
      <c r="BK15" s="178">
        <v>95.893306944944229</v>
      </c>
      <c r="BL15" s="178">
        <v>913</v>
      </c>
      <c r="BM15" s="178">
        <v>4.1066930550557759</v>
      </c>
      <c r="BN15" s="178">
        <v>519</v>
      </c>
      <c r="BO15" s="178">
        <v>56.845564074479739</v>
      </c>
      <c r="BP15" s="178">
        <v>463</v>
      </c>
      <c r="BQ15" s="178">
        <v>89.21001926782273</v>
      </c>
      <c r="BR15" s="178">
        <v>59</v>
      </c>
      <c r="BS15" s="178">
        <v>11.368015414258188</v>
      </c>
      <c r="BT15" s="178">
        <v>21</v>
      </c>
      <c r="BU15" s="178">
        <v>35.593220338983052</v>
      </c>
      <c r="BV15" s="178">
        <v>25</v>
      </c>
      <c r="BW15" s="178">
        <v>42.372881355932201</v>
      </c>
      <c r="BX15" s="178">
        <v>29</v>
      </c>
      <c r="BY15" s="178">
        <v>49.152542372881356</v>
      </c>
      <c r="BZ15" s="178">
        <v>41</v>
      </c>
      <c r="CA15" s="178">
        <v>69.491525423728817</v>
      </c>
      <c r="CB15" s="178">
        <v>13</v>
      </c>
      <c r="CC15" s="178">
        <v>22.033898305084747</v>
      </c>
      <c r="CD15" s="178">
        <v>5</v>
      </c>
      <c r="CE15" s="178">
        <v>0.547645125958379</v>
      </c>
      <c r="CF15" s="178">
        <v>58</v>
      </c>
      <c r="CG15" s="178">
        <v>6.3526834611171958</v>
      </c>
      <c r="CH15" s="178"/>
      <c r="CI15" s="178">
        <v>28740</v>
      </c>
      <c r="CJ15" s="178">
        <v>20982</v>
      </c>
      <c r="CK15" s="178">
        <v>73.006263048016706</v>
      </c>
      <c r="CL15" s="178">
        <v>20220</v>
      </c>
      <c r="CM15" s="178">
        <v>96.368315699170722</v>
      </c>
      <c r="CN15" s="178">
        <v>762</v>
      </c>
      <c r="CO15" s="178">
        <v>3.6316843008292823</v>
      </c>
      <c r="CP15" s="178">
        <v>715</v>
      </c>
      <c r="CQ15" s="178">
        <v>93.832020997375324</v>
      </c>
      <c r="CR15" s="178">
        <v>671</v>
      </c>
      <c r="CS15" s="178">
        <v>93.84615384615384</v>
      </c>
      <c r="CT15" s="178">
        <v>44</v>
      </c>
      <c r="CU15" s="178">
        <v>6.1538461538461542</v>
      </c>
      <c r="CV15" s="178">
        <v>19</v>
      </c>
      <c r="CW15" s="178">
        <v>43.18181818181818</v>
      </c>
      <c r="CX15" s="178">
        <v>26</v>
      </c>
      <c r="CY15" s="178">
        <v>59.090909090909093</v>
      </c>
      <c r="CZ15" s="178">
        <v>25</v>
      </c>
      <c r="DA15" s="178">
        <v>56.81818181818182</v>
      </c>
      <c r="DB15" s="178">
        <v>26</v>
      </c>
      <c r="DC15" s="178">
        <v>59.090909090909093</v>
      </c>
      <c r="DD15" s="178">
        <v>20</v>
      </c>
      <c r="DE15" s="178">
        <v>45.454545454545453</v>
      </c>
      <c r="DF15" s="178">
        <v>3</v>
      </c>
      <c r="DG15" s="178">
        <v>0.39370078740157483</v>
      </c>
      <c r="DH15" s="178">
        <v>44</v>
      </c>
      <c r="DI15" s="178">
        <v>5.7742782152230969</v>
      </c>
      <c r="DJ15" s="178"/>
      <c r="DK15" s="178">
        <v>28187</v>
      </c>
      <c r="DL15" s="178">
        <v>18890</v>
      </c>
      <c r="DM15" s="178">
        <v>67.016709830773053</v>
      </c>
      <c r="DN15" s="178">
        <v>18273</v>
      </c>
      <c r="DO15" s="178">
        <v>96.733721545791425</v>
      </c>
      <c r="DP15" s="178">
        <v>736</v>
      </c>
      <c r="DQ15" s="178">
        <v>3.8962413975648493</v>
      </c>
      <c r="DR15" s="178">
        <v>654</v>
      </c>
      <c r="DS15" s="178">
        <v>88.858695652173907</v>
      </c>
      <c r="DT15" s="178">
        <v>542</v>
      </c>
      <c r="DU15" s="178">
        <v>82.874617737003064</v>
      </c>
      <c r="DV15" s="178">
        <v>112</v>
      </c>
      <c r="DW15" s="178">
        <v>17.125382262996943</v>
      </c>
      <c r="DX15" s="178">
        <v>25</v>
      </c>
      <c r="DY15" s="178">
        <v>22.321428571428573</v>
      </c>
      <c r="DZ15" s="178">
        <v>46</v>
      </c>
      <c r="EA15" s="178">
        <v>41.071428571428569</v>
      </c>
      <c r="EB15" s="178">
        <v>41</v>
      </c>
      <c r="EC15" s="178">
        <v>36.607142857142854</v>
      </c>
      <c r="ED15" s="178">
        <v>68</v>
      </c>
      <c r="EE15" s="178">
        <v>60.714285714285715</v>
      </c>
      <c r="EF15" s="178">
        <v>41</v>
      </c>
      <c r="EG15" s="178">
        <v>36.607142857142854</v>
      </c>
      <c r="EH15" s="178">
        <v>10</v>
      </c>
      <c r="EI15" s="178">
        <v>1.3586956521739131</v>
      </c>
      <c r="EJ15" s="178">
        <v>72</v>
      </c>
      <c r="EK15" s="178">
        <v>9.7826086956521738</v>
      </c>
      <c r="EL15" s="178"/>
    </row>
    <row r="16" spans="1:142" ht="21" x14ac:dyDescent="0.45">
      <c r="A16" t="s">
        <v>207</v>
      </c>
      <c r="B16">
        <v>105533</v>
      </c>
      <c r="C16">
        <v>96959</v>
      </c>
      <c r="D16">
        <v>91.875527086314236</v>
      </c>
      <c r="E16">
        <v>86841</v>
      </c>
      <c r="F16">
        <v>89.564661351705354</v>
      </c>
      <c r="G16">
        <v>10122</v>
      </c>
      <c r="H16">
        <v>10.439464103383905</v>
      </c>
      <c r="I16">
        <v>9386</v>
      </c>
      <c r="J16">
        <v>92.728709741157871</v>
      </c>
      <c r="K16">
        <v>7808</v>
      </c>
      <c r="L16">
        <v>83.1877264010228</v>
      </c>
      <c r="M16">
        <v>961</v>
      </c>
      <c r="N16">
        <v>10.238653313445557</v>
      </c>
      <c r="O16">
        <v>356</v>
      </c>
      <c r="P16">
        <v>37.044745057232049</v>
      </c>
      <c r="Q16">
        <v>443</v>
      </c>
      <c r="R16">
        <v>46.097814776274717</v>
      </c>
      <c r="S16">
        <v>322</v>
      </c>
      <c r="T16">
        <v>33.506763787721127</v>
      </c>
      <c r="U16">
        <v>401</v>
      </c>
      <c r="V16">
        <v>41.727367325702396</v>
      </c>
      <c r="W16">
        <v>248</v>
      </c>
      <c r="X16">
        <v>25.806451612903224</v>
      </c>
      <c r="Y16">
        <v>283</v>
      </c>
      <c r="Z16">
        <v>2.7958901402884804</v>
      </c>
      <c r="AA16">
        <v>459</v>
      </c>
      <c r="AB16">
        <v>4.5346769413159453</v>
      </c>
      <c r="AD16" s="178" t="s">
        <v>187</v>
      </c>
      <c r="AE16" s="178">
        <v>24157</v>
      </c>
      <c r="AF16" s="178">
        <v>22378</v>
      </c>
      <c r="AG16" s="178">
        <v>92.635674959639033</v>
      </c>
      <c r="AH16" s="178">
        <v>20248</v>
      </c>
      <c r="AI16" s="178">
        <v>90.481723120922339</v>
      </c>
      <c r="AJ16" s="178">
        <v>2130</v>
      </c>
      <c r="AK16" s="178">
        <v>9.518276879077666</v>
      </c>
      <c r="AL16" s="178">
        <v>1960</v>
      </c>
      <c r="AM16" s="178">
        <v>92.018779342723008</v>
      </c>
      <c r="AN16" s="178">
        <v>1775</v>
      </c>
      <c r="AO16" s="178">
        <v>90.561224489795919</v>
      </c>
      <c r="AP16" s="178">
        <v>185</v>
      </c>
      <c r="AQ16" s="178">
        <v>9.4387755102040813</v>
      </c>
      <c r="AR16" s="178">
        <v>92</v>
      </c>
      <c r="AS16" s="178">
        <v>49.729729729729726</v>
      </c>
      <c r="AT16" s="178">
        <v>85</v>
      </c>
      <c r="AU16" s="178">
        <v>45.945945945945944</v>
      </c>
      <c r="AV16" s="178">
        <v>63</v>
      </c>
      <c r="AW16" s="178">
        <v>34.054054054054056</v>
      </c>
      <c r="AX16" s="178">
        <v>67</v>
      </c>
      <c r="AY16" s="178">
        <v>36.216216216216218</v>
      </c>
      <c r="AZ16" s="178">
        <v>38</v>
      </c>
      <c r="BA16" s="178">
        <v>20.54054054054054</v>
      </c>
      <c r="BB16" s="178">
        <v>58</v>
      </c>
      <c r="BC16" s="178">
        <v>2.723004694835681</v>
      </c>
      <c r="BD16" s="178">
        <v>111</v>
      </c>
      <c r="BE16" s="178">
        <v>5.211267605633803</v>
      </c>
      <c r="BF16" s="178"/>
      <c r="BG16" s="178">
        <v>26222</v>
      </c>
      <c r="BH16" s="178">
        <v>24169</v>
      </c>
      <c r="BI16" s="178">
        <v>92.170696361833578</v>
      </c>
      <c r="BJ16" s="178">
        <v>21863</v>
      </c>
      <c r="BK16" s="178">
        <v>90.4588522487484</v>
      </c>
      <c r="BL16" s="178">
        <v>2310</v>
      </c>
      <c r="BM16" s="178">
        <v>9.5576978774463157</v>
      </c>
      <c r="BN16" s="178">
        <v>2141</v>
      </c>
      <c r="BO16" s="178">
        <v>92.683982683982677</v>
      </c>
      <c r="BP16" s="178">
        <v>1933</v>
      </c>
      <c r="BQ16" s="180">
        <v>90.284913591779542</v>
      </c>
      <c r="BR16" s="178">
        <v>208</v>
      </c>
      <c r="BS16" s="180">
        <v>9.7150864082204578</v>
      </c>
      <c r="BT16" s="178">
        <v>79</v>
      </c>
      <c r="BU16" s="178">
        <v>37.980769230769234</v>
      </c>
      <c r="BV16" s="178">
        <v>100</v>
      </c>
      <c r="BW16" s="178">
        <v>48.07692307692308</v>
      </c>
      <c r="BX16" s="178">
        <v>67</v>
      </c>
      <c r="BY16" s="178">
        <v>32.21153846153846</v>
      </c>
      <c r="BZ16" s="178">
        <v>109</v>
      </c>
      <c r="CA16" s="178">
        <v>52.403846153846153</v>
      </c>
      <c r="CB16" s="178">
        <v>54</v>
      </c>
      <c r="CC16" s="178">
        <v>25.96153846153846</v>
      </c>
      <c r="CD16" s="178">
        <v>58</v>
      </c>
      <c r="CE16" s="178">
        <v>2.5108225108225106</v>
      </c>
      <c r="CF16" s="178">
        <v>107</v>
      </c>
      <c r="CG16" s="178">
        <v>4.6320346320346317</v>
      </c>
      <c r="CH16" s="178"/>
      <c r="CI16" s="178">
        <v>26984</v>
      </c>
      <c r="CJ16" s="178">
        <v>24683</v>
      </c>
      <c r="CK16" s="178">
        <v>91.47272457752743</v>
      </c>
      <c r="CL16" s="178">
        <v>22378</v>
      </c>
      <c r="CM16" s="178">
        <v>90.661588947858846</v>
      </c>
      <c r="CN16" s="178">
        <v>2305</v>
      </c>
      <c r="CO16" s="178">
        <v>9.338411052141149</v>
      </c>
      <c r="CP16" s="178">
        <v>2161</v>
      </c>
      <c r="CQ16" s="178">
        <v>93.752711496746201</v>
      </c>
      <c r="CR16" s="178">
        <v>1952</v>
      </c>
      <c r="CS16" s="178">
        <v>90.328551596483109</v>
      </c>
      <c r="CT16" s="178">
        <v>209</v>
      </c>
      <c r="CU16" s="178">
        <v>9.6714484035168908</v>
      </c>
      <c r="CV16" s="178">
        <v>72</v>
      </c>
      <c r="CW16" s="178">
        <v>34.449760765550238</v>
      </c>
      <c r="CX16" s="178">
        <v>98</v>
      </c>
      <c r="CY16" s="178">
        <v>46.889952153110045</v>
      </c>
      <c r="CZ16" s="178">
        <v>77</v>
      </c>
      <c r="DA16" s="178">
        <v>36.842105263157897</v>
      </c>
      <c r="DB16" s="178">
        <v>88</v>
      </c>
      <c r="DC16" s="178">
        <v>42.10526315789474</v>
      </c>
      <c r="DD16" s="178">
        <v>62</v>
      </c>
      <c r="DE16" s="178">
        <v>29.665071770334929</v>
      </c>
      <c r="DF16" s="178">
        <v>45</v>
      </c>
      <c r="DG16" s="178">
        <v>1.9522776572668112</v>
      </c>
      <c r="DH16" s="178">
        <v>99</v>
      </c>
      <c r="DI16" s="178">
        <v>4.2950108459869849</v>
      </c>
      <c r="DJ16" s="178"/>
      <c r="DK16" s="178">
        <v>28170</v>
      </c>
      <c r="DL16" s="178">
        <v>25729</v>
      </c>
      <c r="DM16" s="178">
        <v>91.334753283635067</v>
      </c>
      <c r="DN16" s="178">
        <v>22352</v>
      </c>
      <c r="DO16" s="178">
        <v>86.874732791791359</v>
      </c>
      <c r="DP16" s="178">
        <v>3377</v>
      </c>
      <c r="DQ16" s="178">
        <v>13.125267208208637</v>
      </c>
      <c r="DR16" s="178">
        <v>3124</v>
      </c>
      <c r="DS16" s="178">
        <v>92.508143322475576</v>
      </c>
      <c r="DT16" s="178">
        <v>2765</v>
      </c>
      <c r="DU16" s="178">
        <v>88.508322663252244</v>
      </c>
      <c r="DV16" s="178">
        <v>359</v>
      </c>
      <c r="DW16" s="178">
        <v>11.49167733674776</v>
      </c>
      <c r="DX16" s="178">
        <v>113</v>
      </c>
      <c r="DY16" s="178">
        <v>31.47632311977716</v>
      </c>
      <c r="DZ16" s="178">
        <v>160</v>
      </c>
      <c r="EA16" s="178">
        <v>44.568245125348191</v>
      </c>
      <c r="EB16" s="178">
        <v>115</v>
      </c>
      <c r="EC16" s="178">
        <v>32.033426183844014</v>
      </c>
      <c r="ED16" s="178">
        <v>137</v>
      </c>
      <c r="EE16" s="178">
        <v>38.16155988857939</v>
      </c>
      <c r="EF16" s="178">
        <v>94</v>
      </c>
      <c r="EG16" s="178">
        <v>26.18384401114206</v>
      </c>
      <c r="EH16" s="178">
        <v>122</v>
      </c>
      <c r="EI16" s="178">
        <v>3.6126739709801599</v>
      </c>
      <c r="EJ16" s="178">
        <v>142</v>
      </c>
      <c r="EK16" s="178">
        <v>4.2049156055670718</v>
      </c>
      <c r="EL16" s="178"/>
    </row>
    <row r="17" spans="1:142" ht="21" x14ac:dyDescent="0.45">
      <c r="A17" t="s">
        <v>195</v>
      </c>
      <c r="B17">
        <v>18348</v>
      </c>
      <c r="C17">
        <v>11508</v>
      </c>
      <c r="D17">
        <v>62.720732504905165</v>
      </c>
      <c r="E17">
        <v>9624</v>
      </c>
      <c r="F17">
        <v>83.628779979144937</v>
      </c>
      <c r="G17">
        <v>1884</v>
      </c>
      <c r="H17">
        <v>16.371220020855059</v>
      </c>
      <c r="I17">
        <v>417</v>
      </c>
      <c r="J17">
        <v>22.133757961783438</v>
      </c>
      <c r="K17">
        <v>306</v>
      </c>
      <c r="L17">
        <v>73.381294964028783</v>
      </c>
      <c r="M17">
        <v>111</v>
      </c>
      <c r="N17">
        <v>26.618705035971225</v>
      </c>
      <c r="O17">
        <v>10</v>
      </c>
      <c r="P17">
        <v>9.0090090090090094</v>
      </c>
      <c r="Q17">
        <v>48</v>
      </c>
      <c r="R17">
        <v>43.243243243243242</v>
      </c>
      <c r="S17">
        <v>64</v>
      </c>
      <c r="T17">
        <v>57.657657657657658</v>
      </c>
      <c r="U17">
        <v>66</v>
      </c>
      <c r="V17">
        <v>59.45945945945946</v>
      </c>
      <c r="W17">
        <v>19</v>
      </c>
      <c r="X17">
        <v>17.117117117117118</v>
      </c>
      <c r="Y17">
        <v>625</v>
      </c>
      <c r="Z17">
        <v>33.174097664543524</v>
      </c>
      <c r="AA17">
        <v>842</v>
      </c>
      <c r="AB17">
        <v>44.692144373673038</v>
      </c>
      <c r="AD17" s="180" t="s">
        <v>193</v>
      </c>
      <c r="AE17" s="180">
        <v>6507</v>
      </c>
      <c r="AF17" s="180">
        <v>4055</v>
      </c>
      <c r="AG17" s="180">
        <v>62.31750422621792</v>
      </c>
      <c r="AH17" s="180">
        <v>3679</v>
      </c>
      <c r="AI17" s="180">
        <v>90.727496917385949</v>
      </c>
      <c r="AJ17" s="180">
        <v>376</v>
      </c>
      <c r="AK17" s="180">
        <v>9.2725030826140564</v>
      </c>
      <c r="AL17" s="180">
        <v>97</v>
      </c>
      <c r="AM17" s="180">
        <v>25.797872340425531</v>
      </c>
      <c r="AN17" s="180">
        <v>86</v>
      </c>
      <c r="AO17" s="180">
        <v>88.659793814432987</v>
      </c>
      <c r="AP17" s="180">
        <v>11</v>
      </c>
      <c r="AQ17" s="180">
        <v>11.340206185567011</v>
      </c>
      <c r="AR17" s="180">
        <v>8</v>
      </c>
      <c r="AS17" s="180">
        <v>72.727272727272734</v>
      </c>
      <c r="AT17" s="180">
        <v>3</v>
      </c>
      <c r="AU17" s="180">
        <v>27.272727272727273</v>
      </c>
      <c r="AV17" s="180">
        <v>3</v>
      </c>
      <c r="AW17" s="180">
        <v>27.272727272727273</v>
      </c>
      <c r="AX17" s="180">
        <v>3</v>
      </c>
      <c r="AY17" s="180">
        <v>27.272727272727273</v>
      </c>
      <c r="AZ17" s="180">
        <v>4</v>
      </c>
      <c r="BA17" s="180">
        <v>36.363636363636367</v>
      </c>
      <c r="BB17" s="180">
        <v>101</v>
      </c>
      <c r="BC17" s="180">
        <v>26.861702127659573</v>
      </c>
      <c r="BD17" s="180">
        <v>178</v>
      </c>
      <c r="BE17" s="180">
        <v>47.340425531914896</v>
      </c>
      <c r="BF17" s="180"/>
      <c r="BG17" s="180">
        <v>5777</v>
      </c>
      <c r="BH17" s="180">
        <v>3527</v>
      </c>
      <c r="BI17" s="180">
        <v>61.052449368184178</v>
      </c>
      <c r="BJ17" s="180">
        <v>2800</v>
      </c>
      <c r="BK17" s="180">
        <v>79.387581514034594</v>
      </c>
      <c r="BL17" s="180">
        <v>727</v>
      </c>
      <c r="BM17" s="180">
        <v>20.61241848596541</v>
      </c>
      <c r="BN17" s="180">
        <v>191</v>
      </c>
      <c r="BO17" s="180">
        <v>26.272352132049519</v>
      </c>
      <c r="BP17" s="180">
        <v>130</v>
      </c>
      <c r="BQ17" s="180">
        <v>68.062827225130889</v>
      </c>
      <c r="BR17" s="180">
        <v>61</v>
      </c>
      <c r="BS17" s="180">
        <v>31.937172774869111</v>
      </c>
      <c r="BT17" s="180">
        <v>1</v>
      </c>
      <c r="BU17" s="180">
        <v>1.639344262295082</v>
      </c>
      <c r="BV17" s="180">
        <v>24</v>
      </c>
      <c r="BW17" s="180">
        <v>39.344262295081968</v>
      </c>
      <c r="BX17" s="180">
        <v>40</v>
      </c>
      <c r="BY17" s="180">
        <v>65.573770491803273</v>
      </c>
      <c r="BZ17" s="180">
        <v>45</v>
      </c>
      <c r="CA17" s="180">
        <v>73.770491803278688</v>
      </c>
      <c r="CB17" s="180">
        <v>2</v>
      </c>
      <c r="CC17" s="180">
        <v>3.278688524590164</v>
      </c>
      <c r="CD17" s="180">
        <v>207</v>
      </c>
      <c r="CE17" s="180">
        <v>28.473177441540578</v>
      </c>
      <c r="CF17" s="180">
        <v>329</v>
      </c>
      <c r="CG17" s="180">
        <v>45.254470426409902</v>
      </c>
      <c r="CH17" s="180"/>
      <c r="CI17" s="180">
        <v>4626</v>
      </c>
      <c r="CJ17" s="180">
        <v>2918</v>
      </c>
      <c r="CK17" s="180">
        <v>63.078253350626895</v>
      </c>
      <c r="CL17" s="180">
        <v>2418</v>
      </c>
      <c r="CM17" s="180">
        <v>82.864976010966416</v>
      </c>
      <c r="CN17" s="180">
        <v>500</v>
      </c>
      <c r="CO17" s="180">
        <v>17.135023989033584</v>
      </c>
      <c r="CP17" s="180">
        <v>94</v>
      </c>
      <c r="CQ17" s="180">
        <v>18.8</v>
      </c>
      <c r="CR17" s="180">
        <v>61</v>
      </c>
      <c r="CS17" s="180">
        <v>64.893617021276597</v>
      </c>
      <c r="CT17" s="180">
        <v>33</v>
      </c>
      <c r="CU17" s="180">
        <v>35.106382978723403</v>
      </c>
      <c r="CV17" s="180">
        <v>1</v>
      </c>
      <c r="CW17" s="180">
        <v>1.639344262295082</v>
      </c>
      <c r="CX17" s="180">
        <v>15</v>
      </c>
      <c r="CY17" s="180">
        <v>24.590163934426229</v>
      </c>
      <c r="CZ17" s="180">
        <v>16</v>
      </c>
      <c r="DA17" s="180">
        <v>26.229508196721312</v>
      </c>
      <c r="DB17" s="180">
        <v>13</v>
      </c>
      <c r="DC17" s="180">
        <v>21.311475409836067</v>
      </c>
      <c r="DD17" s="180">
        <v>10</v>
      </c>
      <c r="DE17" s="180">
        <v>16.393442622950818</v>
      </c>
      <c r="DF17" s="180">
        <v>165</v>
      </c>
      <c r="DG17" s="180">
        <v>33</v>
      </c>
      <c r="DH17" s="180">
        <v>241</v>
      </c>
      <c r="DI17" s="180">
        <v>48.2</v>
      </c>
      <c r="DJ17" s="180"/>
      <c r="DK17" s="180">
        <v>1438</v>
      </c>
      <c r="DL17" s="180">
        <v>1008</v>
      </c>
      <c r="DM17" s="180">
        <v>70.097357440890121</v>
      </c>
      <c r="DN17" s="180">
        <v>727</v>
      </c>
      <c r="DO17" s="180">
        <v>72.123015873015873</v>
      </c>
      <c r="DP17" s="180">
        <v>281</v>
      </c>
      <c r="DQ17" s="180">
        <v>27.876984126984127</v>
      </c>
      <c r="DR17" s="180">
        <v>35</v>
      </c>
      <c r="DS17" s="180">
        <v>12.455516014234876</v>
      </c>
      <c r="DT17" s="180">
        <v>29</v>
      </c>
      <c r="DU17" s="180">
        <v>82.857142857142861</v>
      </c>
      <c r="DV17" s="180">
        <v>6</v>
      </c>
      <c r="DW17" s="180">
        <v>17.142857142857142</v>
      </c>
      <c r="DX17" s="180">
        <v>0</v>
      </c>
      <c r="DY17" s="180">
        <v>0</v>
      </c>
      <c r="DZ17" s="180">
        <v>6</v>
      </c>
      <c r="EA17" s="180">
        <v>17.142857142857142</v>
      </c>
      <c r="EB17" s="180">
        <v>5</v>
      </c>
      <c r="EC17" s="180">
        <v>14.285714285714286</v>
      </c>
      <c r="ED17" s="180">
        <v>5</v>
      </c>
      <c r="EE17" s="180">
        <v>14.285714285714286</v>
      </c>
      <c r="EF17" s="180">
        <v>3</v>
      </c>
      <c r="EG17" s="180">
        <v>8.5714285714285712</v>
      </c>
      <c r="EH17" s="180">
        <v>152</v>
      </c>
      <c r="EI17" s="180">
        <v>54.092526690391459</v>
      </c>
      <c r="EJ17" s="180">
        <v>94</v>
      </c>
      <c r="EK17" s="180">
        <v>33.451957295373667</v>
      </c>
      <c r="EL17" s="180"/>
    </row>
    <row r="18" spans="1:142" ht="21" x14ac:dyDescent="0.45">
      <c r="A18" t="s">
        <v>194</v>
      </c>
      <c r="B18">
        <v>1247060</v>
      </c>
      <c r="C18">
        <v>897432</v>
      </c>
      <c r="D18">
        <v>71.963818902057639</v>
      </c>
      <c r="E18">
        <v>815233</v>
      </c>
      <c r="F18">
        <v>90.840643079364227</v>
      </c>
      <c r="G18">
        <v>82491</v>
      </c>
      <c r="H18">
        <v>9.1918942047976895</v>
      </c>
      <c r="I18">
        <v>62999</v>
      </c>
      <c r="J18">
        <v>76.370755597580342</v>
      </c>
      <c r="K18">
        <v>55830</v>
      </c>
      <c r="L18">
        <v>88.620454292925288</v>
      </c>
      <c r="M18">
        <v>6476</v>
      </c>
      <c r="N18">
        <v>10.279528246480103</v>
      </c>
      <c r="O18">
        <v>2195</v>
      </c>
      <c r="P18">
        <v>33.894379246448423</v>
      </c>
      <c r="Q18">
        <v>2889</v>
      </c>
      <c r="R18">
        <v>44.610870907967879</v>
      </c>
      <c r="S18">
        <v>2563</v>
      </c>
      <c r="T18">
        <v>39.576899320568252</v>
      </c>
      <c r="U18">
        <v>2629</v>
      </c>
      <c r="V18">
        <v>40.596046942557138</v>
      </c>
      <c r="W18">
        <v>1669</v>
      </c>
      <c r="X18">
        <v>25.772081531809761</v>
      </c>
      <c r="Y18">
        <v>10761</v>
      </c>
      <c r="Z18">
        <v>13.045059461032112</v>
      </c>
      <c r="AA18">
        <v>8201</v>
      </c>
      <c r="AB18">
        <v>9.9416906086724612</v>
      </c>
      <c r="AD18" s="178" t="s">
        <v>194</v>
      </c>
      <c r="AE18" s="178">
        <v>284978</v>
      </c>
      <c r="AF18" s="178">
        <v>218229</v>
      </c>
      <c r="AG18" s="178">
        <v>78.703703703703709</v>
      </c>
      <c r="AH18" s="178">
        <v>200418</v>
      </c>
      <c r="AI18" s="178">
        <v>93.574660633484157</v>
      </c>
      <c r="AJ18" s="178">
        <v>17833</v>
      </c>
      <c r="AK18" s="178">
        <v>6.4253393665158374</v>
      </c>
      <c r="AL18" s="178">
        <v>13492</v>
      </c>
      <c r="AM18" s="178">
        <v>80.281690140845072</v>
      </c>
      <c r="AN18" s="178">
        <v>12025</v>
      </c>
      <c r="AO18" s="178">
        <v>75.438596491228068</v>
      </c>
      <c r="AP18" s="178">
        <v>1467</v>
      </c>
      <c r="AQ18" s="178">
        <v>24.561403508771932</v>
      </c>
      <c r="AR18" s="178">
        <v>713</v>
      </c>
      <c r="AS18" s="178">
        <v>0</v>
      </c>
      <c r="AT18" s="178">
        <v>563</v>
      </c>
      <c r="AU18" s="178">
        <v>0</v>
      </c>
      <c r="AV18" s="178">
        <v>468</v>
      </c>
      <c r="AW18" s="178">
        <v>57.142857142857146</v>
      </c>
      <c r="AX18" s="178">
        <v>442</v>
      </c>
      <c r="AY18" s="178">
        <v>28.571428571428573</v>
      </c>
      <c r="AZ18" s="178">
        <v>273</v>
      </c>
      <c r="BA18" s="178">
        <v>14.285714285714286</v>
      </c>
      <c r="BB18" s="178">
        <v>2554</v>
      </c>
      <c r="BC18" s="178">
        <v>0</v>
      </c>
      <c r="BD18" s="178">
        <v>1748</v>
      </c>
      <c r="BE18" s="178">
        <v>19.718309859154928</v>
      </c>
      <c r="BF18" s="178"/>
      <c r="BG18" s="178">
        <v>305340</v>
      </c>
      <c r="BH18" s="178">
        <v>226767</v>
      </c>
      <c r="BI18" s="178">
        <v>74.267046571035564</v>
      </c>
      <c r="BJ18" s="178">
        <v>204330</v>
      </c>
      <c r="BK18" s="178">
        <v>90.10570321078464</v>
      </c>
      <c r="BL18" s="178">
        <v>22488</v>
      </c>
      <c r="BM18" s="178">
        <v>9.9167868340631582</v>
      </c>
      <c r="BN18" s="178">
        <v>16403</v>
      </c>
      <c r="BO18" s="178">
        <v>72.941124155104944</v>
      </c>
      <c r="BP18" s="178">
        <v>14013</v>
      </c>
      <c r="BQ18" s="178">
        <v>85.429494604645498</v>
      </c>
      <c r="BR18" s="178">
        <v>1777</v>
      </c>
      <c r="BS18" s="178">
        <v>10.833384137048101</v>
      </c>
      <c r="BT18" s="178">
        <v>490</v>
      </c>
      <c r="BU18" s="178">
        <v>27.574563871693865</v>
      </c>
      <c r="BV18" s="178">
        <v>754</v>
      </c>
      <c r="BW18" s="178">
        <v>42.431063590320768</v>
      </c>
      <c r="BX18" s="178">
        <v>800</v>
      </c>
      <c r="BY18" s="178">
        <v>45.019696117051211</v>
      </c>
      <c r="BZ18" s="178">
        <v>880</v>
      </c>
      <c r="CA18" s="178">
        <v>49.521665728756332</v>
      </c>
      <c r="CB18" s="178">
        <v>355</v>
      </c>
      <c r="CC18" s="178">
        <v>19.977490151941474</v>
      </c>
      <c r="CD18" s="178">
        <v>3142</v>
      </c>
      <c r="CE18" s="178">
        <v>13.971896122376378</v>
      </c>
      <c r="CF18" s="178">
        <v>2540</v>
      </c>
      <c r="CG18" s="178">
        <v>11.294912842404838</v>
      </c>
      <c r="CH18" s="178"/>
      <c r="CI18" s="178">
        <v>320916</v>
      </c>
      <c r="CJ18" s="178">
        <v>225559</v>
      </c>
      <c r="CK18" s="178">
        <v>70.285993842625487</v>
      </c>
      <c r="CL18" s="178">
        <v>206110</v>
      </c>
      <c r="CM18" s="178">
        <v>91.377422315225729</v>
      </c>
      <c r="CN18" s="178">
        <v>19504</v>
      </c>
      <c r="CO18" s="178">
        <v>8.6469615488630467</v>
      </c>
      <c r="CP18" s="178">
        <v>15323</v>
      </c>
      <c r="CQ18" s="178">
        <v>78.563371616078754</v>
      </c>
      <c r="CR18" s="178">
        <v>13872</v>
      </c>
      <c r="CS18" s="178">
        <v>90.530574952685512</v>
      </c>
      <c r="CT18" s="178">
        <v>1450</v>
      </c>
      <c r="CU18" s="178">
        <v>9.4628989101350918</v>
      </c>
      <c r="CV18" s="178">
        <v>470</v>
      </c>
      <c r="CW18" s="178">
        <v>32.413793103448278</v>
      </c>
      <c r="CX18" s="178">
        <v>644</v>
      </c>
      <c r="CY18" s="178">
        <v>44.413793103448278</v>
      </c>
      <c r="CZ18" s="178">
        <v>648</v>
      </c>
      <c r="DA18" s="178">
        <v>44.689655172413794</v>
      </c>
      <c r="DB18" s="178">
        <v>598</v>
      </c>
      <c r="DC18" s="178">
        <v>41.241379310344826</v>
      </c>
      <c r="DD18" s="178">
        <v>457</v>
      </c>
      <c r="DE18" s="178">
        <v>31.517241379310345</v>
      </c>
      <c r="DF18" s="178">
        <v>2304</v>
      </c>
      <c r="DG18" s="178">
        <v>11.812961443806399</v>
      </c>
      <c r="DH18" s="178">
        <v>1821</v>
      </c>
      <c r="DI18" s="178">
        <v>9.3365463494667758</v>
      </c>
      <c r="DJ18" s="178"/>
      <c r="DK18" s="178">
        <v>335826</v>
      </c>
      <c r="DL18" s="178">
        <v>226877</v>
      </c>
      <c r="DM18" s="178">
        <v>67.557902008778356</v>
      </c>
      <c r="DN18" s="178">
        <v>204375</v>
      </c>
      <c r="DO18" s="178">
        <v>90.081850518122152</v>
      </c>
      <c r="DP18" s="178">
        <v>22666</v>
      </c>
      <c r="DQ18" s="178">
        <v>9.9904353460244977</v>
      </c>
      <c r="DR18" s="178">
        <v>17781</v>
      </c>
      <c r="DS18" s="178">
        <v>78.447895526339011</v>
      </c>
      <c r="DT18" s="178">
        <v>15920</v>
      </c>
      <c r="DU18" s="178">
        <v>89.533772003824311</v>
      </c>
      <c r="DV18" s="178">
        <v>1782</v>
      </c>
      <c r="DW18" s="178">
        <v>10.021933524548675</v>
      </c>
      <c r="DX18" s="178">
        <v>522</v>
      </c>
      <c r="DY18" s="178">
        <v>29.292929292929294</v>
      </c>
      <c r="DZ18" s="178">
        <v>928</v>
      </c>
      <c r="EA18" s="178">
        <v>52.076318742985407</v>
      </c>
      <c r="EB18" s="178">
        <v>647</v>
      </c>
      <c r="EC18" s="178">
        <v>36.307519640852973</v>
      </c>
      <c r="ED18" s="178">
        <v>709</v>
      </c>
      <c r="EE18" s="178">
        <v>39.786756453423124</v>
      </c>
      <c r="EF18" s="178">
        <v>584</v>
      </c>
      <c r="EG18" s="178">
        <v>32.772166105499437</v>
      </c>
      <c r="EH18" s="178">
        <v>2761</v>
      </c>
      <c r="EI18" s="178">
        <v>12.181240624724257</v>
      </c>
      <c r="EJ18" s="178">
        <v>2092</v>
      </c>
      <c r="EK18" s="178">
        <v>9.2296832259772348</v>
      </c>
      <c r="EL18" s="178"/>
    </row>
    <row r="20" spans="1:142" ht="21" x14ac:dyDescent="0.45">
      <c r="A20" s="178" t="s">
        <v>148</v>
      </c>
      <c r="B20" s="178" t="s">
        <v>150</v>
      </c>
      <c r="C20" s="178" t="s">
        <v>151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BE20" s="178"/>
    </row>
    <row r="21" spans="1:142" ht="21" x14ac:dyDescent="0.45">
      <c r="A21" s="178"/>
      <c r="B21" s="178"/>
      <c r="C21" s="178" t="s">
        <v>159</v>
      </c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BE21" s="178"/>
    </row>
    <row r="22" spans="1:142" ht="21" x14ac:dyDescent="0.45">
      <c r="A22" s="178"/>
      <c r="B22" s="178" t="s">
        <v>150</v>
      </c>
      <c r="C22" s="178" t="s">
        <v>160</v>
      </c>
      <c r="D22" s="178"/>
      <c r="E22" s="178" t="s">
        <v>161</v>
      </c>
      <c r="F22" s="178"/>
      <c r="G22" s="178" t="s">
        <v>162</v>
      </c>
      <c r="H22" s="178"/>
      <c r="I22" s="178" t="s">
        <v>163</v>
      </c>
      <c r="J22" s="178"/>
      <c r="K22" s="178" t="s">
        <v>164</v>
      </c>
      <c r="L22" s="178"/>
      <c r="M22" s="178" t="s">
        <v>165</v>
      </c>
      <c r="N22" s="178"/>
      <c r="O22" s="178" t="s">
        <v>166</v>
      </c>
      <c r="P22" s="178"/>
      <c r="Q22" s="178" t="s">
        <v>167</v>
      </c>
      <c r="R22" s="178"/>
      <c r="S22" s="178" t="s">
        <v>173</v>
      </c>
      <c r="T22" s="178"/>
      <c r="U22" s="178" t="s">
        <v>174</v>
      </c>
      <c r="V22" s="178"/>
      <c r="W22" s="178" t="s">
        <v>170</v>
      </c>
      <c r="X22" s="178"/>
      <c r="Y22" s="178" t="s">
        <v>171</v>
      </c>
      <c r="Z22" s="178"/>
      <c r="AA22" s="178" t="s">
        <v>172</v>
      </c>
      <c r="AB22" s="178"/>
      <c r="AC22" s="178"/>
      <c r="BE22" s="178"/>
    </row>
    <row r="23" spans="1:142" ht="21" x14ac:dyDescent="0.45">
      <c r="A23" s="178"/>
      <c r="B23" s="178"/>
      <c r="C23" s="178" t="s">
        <v>3</v>
      </c>
      <c r="D23" s="178" t="s">
        <v>175</v>
      </c>
      <c r="E23" s="178" t="s">
        <v>3</v>
      </c>
      <c r="F23" s="178" t="s">
        <v>175</v>
      </c>
      <c r="G23" s="178" t="s">
        <v>3</v>
      </c>
      <c r="H23" s="178" t="s">
        <v>175</v>
      </c>
      <c r="I23" s="178" t="s">
        <v>3</v>
      </c>
      <c r="J23" s="178" t="s">
        <v>175</v>
      </c>
      <c r="K23" s="178" t="s">
        <v>3</v>
      </c>
      <c r="L23" s="178" t="s">
        <v>175</v>
      </c>
      <c r="M23" s="178" t="s">
        <v>3</v>
      </c>
      <c r="N23" s="178" t="s">
        <v>175</v>
      </c>
      <c r="O23" s="178" t="s">
        <v>3</v>
      </c>
      <c r="P23" s="178" t="s">
        <v>175</v>
      </c>
      <c r="Q23" s="178" t="s">
        <v>3</v>
      </c>
      <c r="R23" s="178" t="s">
        <v>175</v>
      </c>
      <c r="S23" s="178" t="s">
        <v>3</v>
      </c>
      <c r="T23" s="178" t="s">
        <v>175</v>
      </c>
      <c r="U23" s="178" t="s">
        <v>3</v>
      </c>
      <c r="V23" s="178" t="s">
        <v>175</v>
      </c>
      <c r="W23" s="178" t="s">
        <v>3</v>
      </c>
      <c r="X23" s="178" t="s">
        <v>175</v>
      </c>
      <c r="Y23" s="178" t="s">
        <v>3</v>
      </c>
      <c r="Z23" s="178" t="s">
        <v>175</v>
      </c>
      <c r="AA23" s="178" t="s">
        <v>3</v>
      </c>
      <c r="AB23" s="178" t="s">
        <v>175</v>
      </c>
      <c r="AC23" s="178"/>
      <c r="BE23" s="178"/>
    </row>
    <row r="24" spans="1:142" ht="21" x14ac:dyDescent="0.45">
      <c r="A24" s="178" t="s">
        <v>176</v>
      </c>
      <c r="B24" s="178">
        <v>28325</v>
      </c>
      <c r="C24" s="178">
        <v>20256</v>
      </c>
      <c r="D24" s="178">
        <v>71.512797881729924</v>
      </c>
      <c r="E24" s="178">
        <v>16917</v>
      </c>
      <c r="F24" s="178">
        <v>83.515995260663502</v>
      </c>
      <c r="G24" s="178">
        <v>3339</v>
      </c>
      <c r="H24" s="178">
        <v>16.484004739336491</v>
      </c>
      <c r="I24" s="178">
        <v>2315</v>
      </c>
      <c r="J24" s="178">
        <v>69.332135369871224</v>
      </c>
      <c r="K24" s="178">
        <v>2068</v>
      </c>
      <c r="L24" s="178">
        <v>89.330453563714897</v>
      </c>
      <c r="M24" s="178">
        <v>247</v>
      </c>
      <c r="N24" s="178">
        <v>10.669546436285097</v>
      </c>
      <c r="O24" s="178">
        <v>93</v>
      </c>
      <c r="P24" s="178">
        <v>37.651821862348179</v>
      </c>
      <c r="Q24" s="178">
        <v>68</v>
      </c>
      <c r="R24" s="178">
        <v>27.530364372469634</v>
      </c>
      <c r="S24" s="178">
        <v>55</v>
      </c>
      <c r="T24" s="178">
        <v>22.267206477732792</v>
      </c>
      <c r="U24" s="178">
        <v>41</v>
      </c>
      <c r="V24" s="178">
        <v>16.599190283400809</v>
      </c>
      <c r="W24" s="178">
        <v>32</v>
      </c>
      <c r="X24" s="178">
        <v>12.955465587044534</v>
      </c>
      <c r="Y24" s="178">
        <v>746</v>
      </c>
      <c r="Z24" s="178">
        <v>22.342018568433662</v>
      </c>
      <c r="AA24" s="178">
        <v>278</v>
      </c>
      <c r="AB24" s="178">
        <v>8.3258460616951186</v>
      </c>
      <c r="AC24" s="178"/>
      <c r="BE24" s="178"/>
    </row>
    <row r="25" spans="1:142" ht="21" x14ac:dyDescent="0.45">
      <c r="A25" s="178" t="s">
        <v>177</v>
      </c>
      <c r="B25" s="178">
        <v>7149</v>
      </c>
      <c r="C25" s="178">
        <v>6714</v>
      </c>
      <c r="D25" s="178">
        <v>93.915232899706254</v>
      </c>
      <c r="E25" s="178">
        <v>6051</v>
      </c>
      <c r="F25" s="178">
        <v>90.125111706881142</v>
      </c>
      <c r="G25" s="178">
        <v>663</v>
      </c>
      <c r="H25" s="178">
        <v>9.8748882931188557</v>
      </c>
      <c r="I25" s="178">
        <v>460</v>
      </c>
      <c r="J25" s="178">
        <v>69.381598793363494</v>
      </c>
      <c r="K25" s="178">
        <v>422</v>
      </c>
      <c r="L25" s="178">
        <v>91.739130434782609</v>
      </c>
      <c r="M25" s="178">
        <v>38</v>
      </c>
      <c r="N25" s="178">
        <v>8.2608695652173907</v>
      </c>
      <c r="O25" s="178">
        <v>28</v>
      </c>
      <c r="P25" s="178">
        <v>73.684210526315795</v>
      </c>
      <c r="Q25" s="178">
        <v>15</v>
      </c>
      <c r="R25" s="178">
        <v>39.473684210526315</v>
      </c>
      <c r="S25" s="178">
        <v>18</v>
      </c>
      <c r="T25" s="178">
        <v>47.368421052631582</v>
      </c>
      <c r="U25" s="178">
        <v>13</v>
      </c>
      <c r="V25" s="178">
        <v>34.210526315789473</v>
      </c>
      <c r="W25" s="178">
        <v>11</v>
      </c>
      <c r="X25" s="178">
        <v>28.94736842105263</v>
      </c>
      <c r="Y25" s="178">
        <v>89</v>
      </c>
      <c r="Z25" s="178">
        <v>13.423831070889895</v>
      </c>
      <c r="AA25" s="178">
        <v>114</v>
      </c>
      <c r="AB25" s="178">
        <v>17.194570135746606</v>
      </c>
      <c r="AC25" s="178"/>
      <c r="BE25" s="178"/>
    </row>
    <row r="26" spans="1:142" ht="21" x14ac:dyDescent="0.45">
      <c r="A26" s="178" t="s">
        <v>178</v>
      </c>
      <c r="B26" s="178">
        <v>12714</v>
      </c>
      <c r="C26" s="178">
        <v>9784</v>
      </c>
      <c r="D26" s="178">
        <v>76.954538304231562</v>
      </c>
      <c r="E26" s="178">
        <v>9381</v>
      </c>
      <c r="F26" s="178">
        <v>95.88103025347506</v>
      </c>
      <c r="G26" s="178">
        <v>442</v>
      </c>
      <c r="H26" s="178">
        <v>4.5175797219950944</v>
      </c>
      <c r="I26" s="178">
        <v>362</v>
      </c>
      <c r="J26" s="178">
        <v>81.900452488687776</v>
      </c>
      <c r="K26" s="178">
        <v>284</v>
      </c>
      <c r="L26" s="178">
        <v>78.453038674033152</v>
      </c>
      <c r="M26" s="178">
        <v>78</v>
      </c>
      <c r="N26" s="178">
        <v>21.546961325966851</v>
      </c>
      <c r="O26" s="178">
        <v>67</v>
      </c>
      <c r="P26" s="178">
        <v>85.897435897435898</v>
      </c>
      <c r="Q26" s="178">
        <v>40</v>
      </c>
      <c r="R26" s="178">
        <v>51.282051282051285</v>
      </c>
      <c r="S26" s="178">
        <v>42</v>
      </c>
      <c r="T26" s="178">
        <v>53.846153846153847</v>
      </c>
      <c r="U26" s="178">
        <v>46</v>
      </c>
      <c r="V26" s="178">
        <v>58.974358974358971</v>
      </c>
      <c r="W26" s="178">
        <v>17</v>
      </c>
      <c r="X26" s="178">
        <v>21.794871794871796</v>
      </c>
      <c r="Y26" s="178">
        <v>5</v>
      </c>
      <c r="Z26" s="178">
        <v>1.1312217194570136</v>
      </c>
      <c r="AA26" s="178">
        <v>37</v>
      </c>
      <c r="AB26" s="178">
        <v>8.3710407239819009</v>
      </c>
      <c r="AC26" s="178"/>
      <c r="BE26" s="178"/>
    </row>
    <row r="27" spans="1:142" ht="21" x14ac:dyDescent="0.45">
      <c r="A27" s="178" t="s">
        <v>179</v>
      </c>
      <c r="B27" s="178">
        <v>20586</v>
      </c>
      <c r="C27" s="178">
        <v>13056</v>
      </c>
      <c r="D27" s="178">
        <v>63.421742932089771</v>
      </c>
      <c r="E27" s="178">
        <v>11843</v>
      </c>
      <c r="F27" s="178">
        <v>90.709252450980387</v>
      </c>
      <c r="G27" s="178">
        <v>1213</v>
      </c>
      <c r="H27" s="178">
        <v>9.2907475490196081</v>
      </c>
      <c r="I27" s="178">
        <v>583</v>
      </c>
      <c r="J27" s="178">
        <v>48.062654575432809</v>
      </c>
      <c r="K27" s="178">
        <v>528</v>
      </c>
      <c r="L27" s="178">
        <v>90.566037735849051</v>
      </c>
      <c r="M27" s="178">
        <v>55</v>
      </c>
      <c r="N27" s="178">
        <v>9.433962264150944</v>
      </c>
      <c r="O27" s="178">
        <v>22</v>
      </c>
      <c r="P27" s="178">
        <v>40</v>
      </c>
      <c r="Q27" s="178">
        <v>11</v>
      </c>
      <c r="R27" s="178">
        <v>20</v>
      </c>
      <c r="S27" s="178">
        <v>27</v>
      </c>
      <c r="T27" s="178">
        <v>49.090909090909093</v>
      </c>
      <c r="U27" s="178">
        <v>17</v>
      </c>
      <c r="V27" s="178">
        <v>30.90909090909091</v>
      </c>
      <c r="W27" s="178">
        <v>10</v>
      </c>
      <c r="X27" s="178">
        <v>18.181818181818183</v>
      </c>
      <c r="Y27" s="178">
        <v>535</v>
      </c>
      <c r="Z27" s="178">
        <v>44.105523495465789</v>
      </c>
      <c r="AA27" s="178">
        <v>95</v>
      </c>
      <c r="AB27" s="178">
        <v>7.8318219291014017</v>
      </c>
      <c r="AC27" s="178"/>
      <c r="BE27" s="178"/>
    </row>
    <row r="28" spans="1:142" ht="21" x14ac:dyDescent="0.45">
      <c r="A28" s="178" t="s">
        <v>180</v>
      </c>
      <c r="B28" s="178">
        <v>29461</v>
      </c>
      <c r="C28" s="178">
        <v>17973</v>
      </c>
      <c r="D28" s="178">
        <v>61.006075829062148</v>
      </c>
      <c r="E28" s="178">
        <v>15905</v>
      </c>
      <c r="F28" s="178">
        <v>88.493851888944533</v>
      </c>
      <c r="G28" s="178">
        <v>2068</v>
      </c>
      <c r="H28" s="178">
        <v>11.506148111055472</v>
      </c>
      <c r="I28" s="178">
        <v>1881</v>
      </c>
      <c r="J28" s="178">
        <v>90.957446808510639</v>
      </c>
      <c r="K28" s="178">
        <v>1666</v>
      </c>
      <c r="L28" s="178">
        <v>88.569909622541203</v>
      </c>
      <c r="M28" s="178">
        <v>215</v>
      </c>
      <c r="N28" s="178">
        <v>11.430090377458798</v>
      </c>
      <c r="O28" s="178">
        <v>77</v>
      </c>
      <c r="P28" s="178">
        <v>35.813953488372093</v>
      </c>
      <c r="Q28" s="178">
        <v>65</v>
      </c>
      <c r="R28" s="178">
        <v>30.232558139534884</v>
      </c>
      <c r="S28" s="178">
        <v>56</v>
      </c>
      <c r="T28" s="178">
        <v>26.046511627906977</v>
      </c>
      <c r="U28" s="178">
        <v>50</v>
      </c>
      <c r="V28" s="178">
        <v>23.255813953488371</v>
      </c>
      <c r="W28" s="178">
        <v>33</v>
      </c>
      <c r="X28" s="178">
        <v>15.348837209302326</v>
      </c>
      <c r="Y28" s="178">
        <v>66</v>
      </c>
      <c r="Z28" s="178">
        <v>3.1914893617021276</v>
      </c>
      <c r="AA28" s="178">
        <v>121</v>
      </c>
      <c r="AB28" s="178">
        <v>5.8510638297872344</v>
      </c>
      <c r="AC28" s="178"/>
      <c r="BE28" s="178"/>
    </row>
    <row r="29" spans="1:142" ht="21" x14ac:dyDescent="0.45">
      <c r="A29" s="178" t="s">
        <v>181</v>
      </c>
      <c r="B29" s="178">
        <v>22845</v>
      </c>
      <c r="C29" s="178">
        <v>19371</v>
      </c>
      <c r="D29" s="178">
        <v>84.793171372291525</v>
      </c>
      <c r="E29" s="178">
        <v>18713</v>
      </c>
      <c r="F29" s="178">
        <v>96.603169686644989</v>
      </c>
      <c r="G29" s="178">
        <v>638</v>
      </c>
      <c r="H29" s="178">
        <v>3.2935831913685405</v>
      </c>
      <c r="I29" s="178">
        <v>443</v>
      </c>
      <c r="J29" s="178">
        <v>69.435736677115983</v>
      </c>
      <c r="K29" s="178">
        <v>396</v>
      </c>
      <c r="L29" s="178">
        <v>89.390519187358919</v>
      </c>
      <c r="M29" s="178">
        <v>47</v>
      </c>
      <c r="N29" s="178">
        <v>10.609480812641083</v>
      </c>
      <c r="O29" s="178">
        <v>20</v>
      </c>
      <c r="P29" s="178">
        <v>42.553191489361701</v>
      </c>
      <c r="Q29" s="178">
        <v>18</v>
      </c>
      <c r="R29" s="178">
        <v>38.297872340425535</v>
      </c>
      <c r="S29" s="178">
        <v>16</v>
      </c>
      <c r="T29" s="178">
        <v>34.042553191489361</v>
      </c>
      <c r="U29" s="178">
        <v>19</v>
      </c>
      <c r="V29" s="178">
        <v>40.425531914893618</v>
      </c>
      <c r="W29" s="178">
        <v>12</v>
      </c>
      <c r="X29" s="178">
        <v>25.531914893617021</v>
      </c>
      <c r="Y29" s="178">
        <v>33</v>
      </c>
      <c r="Z29" s="178">
        <v>5.1724137931034484</v>
      </c>
      <c r="AA29" s="178">
        <v>162</v>
      </c>
      <c r="AB29" s="178">
        <v>25.391849529780565</v>
      </c>
      <c r="AC29" s="178"/>
      <c r="BE29" s="178"/>
    </row>
    <row r="30" spans="1:142" ht="21" x14ac:dyDescent="0.45">
      <c r="A30" s="178" t="s">
        <v>182</v>
      </c>
      <c r="B30" s="178">
        <v>33936</v>
      </c>
      <c r="C30" s="178">
        <v>16737</v>
      </c>
      <c r="D30" s="178">
        <v>49.319306930693067</v>
      </c>
      <c r="E30" s="178">
        <v>15219</v>
      </c>
      <c r="F30" s="178">
        <v>90.93027424269583</v>
      </c>
      <c r="G30" s="178">
        <v>1518</v>
      </c>
      <c r="H30" s="178">
        <v>9.0697257573041767</v>
      </c>
      <c r="I30" s="178">
        <v>1075</v>
      </c>
      <c r="J30" s="178">
        <v>70.816864295125171</v>
      </c>
      <c r="K30" s="178">
        <v>1029</v>
      </c>
      <c r="L30" s="178">
        <v>95.720930232558146</v>
      </c>
      <c r="M30" s="178">
        <v>46</v>
      </c>
      <c r="N30" s="178">
        <v>4.2790697674418601</v>
      </c>
      <c r="O30" s="178">
        <v>35</v>
      </c>
      <c r="P30" s="178">
        <v>76.086956521739125</v>
      </c>
      <c r="Q30" s="178">
        <v>19</v>
      </c>
      <c r="R30" s="178">
        <v>41.304347826086953</v>
      </c>
      <c r="S30" s="178">
        <v>22</v>
      </c>
      <c r="T30" s="178">
        <v>47.826086956521742</v>
      </c>
      <c r="U30" s="178">
        <v>24</v>
      </c>
      <c r="V30" s="178">
        <v>52.173913043478258</v>
      </c>
      <c r="W30" s="178">
        <v>13</v>
      </c>
      <c r="X30" s="178">
        <v>28.260869565217391</v>
      </c>
      <c r="Y30" s="178">
        <v>346</v>
      </c>
      <c r="Z30" s="178">
        <v>22.793148880105402</v>
      </c>
      <c r="AA30" s="178">
        <v>97</v>
      </c>
      <c r="AB30" s="178">
        <v>6.3899868247694336</v>
      </c>
      <c r="AC30" s="178"/>
      <c r="BE30" s="178"/>
    </row>
    <row r="31" spans="1:142" ht="21" x14ac:dyDescent="0.45">
      <c r="A31" s="178" t="s">
        <v>183</v>
      </c>
      <c r="B31" s="178">
        <v>24181</v>
      </c>
      <c r="C31" s="178">
        <v>20765</v>
      </c>
      <c r="D31" s="178">
        <v>85.873206236301229</v>
      </c>
      <c r="E31" s="178">
        <v>19428</v>
      </c>
      <c r="F31" s="178">
        <v>93.561281001685529</v>
      </c>
      <c r="G31" s="178">
        <v>1337</v>
      </c>
      <c r="H31" s="178">
        <v>6.4387189983144717</v>
      </c>
      <c r="I31" s="178">
        <v>1217</v>
      </c>
      <c r="J31" s="178">
        <v>91.024682124158559</v>
      </c>
      <c r="K31" s="178">
        <v>901</v>
      </c>
      <c r="L31" s="178">
        <v>74.034511092851275</v>
      </c>
      <c r="M31" s="178">
        <v>316</v>
      </c>
      <c r="N31" s="178">
        <v>25.965488907148725</v>
      </c>
      <c r="O31" s="178">
        <v>167</v>
      </c>
      <c r="P31" s="178">
        <v>52.848101265822784</v>
      </c>
      <c r="Q31" s="178">
        <v>128</v>
      </c>
      <c r="R31" s="178">
        <v>40.506329113924053</v>
      </c>
      <c r="S31" s="178">
        <v>82</v>
      </c>
      <c r="T31" s="178">
        <v>25.949367088607595</v>
      </c>
      <c r="U31" s="178">
        <v>77</v>
      </c>
      <c r="V31" s="178">
        <v>24.367088607594937</v>
      </c>
      <c r="W31" s="178">
        <v>61</v>
      </c>
      <c r="X31" s="178">
        <v>19.303797468354432</v>
      </c>
      <c r="Y31" s="178">
        <v>30</v>
      </c>
      <c r="Z31" s="178">
        <v>2.2438294689603588</v>
      </c>
      <c r="AA31" s="178">
        <v>90</v>
      </c>
      <c r="AB31" s="178">
        <v>6.731488406881077</v>
      </c>
      <c r="AC31" s="178"/>
      <c r="BE31" s="178"/>
    </row>
    <row r="32" spans="1:142" ht="21" x14ac:dyDescent="0.45">
      <c r="A32" s="178" t="s">
        <v>184</v>
      </c>
      <c r="B32" s="178">
        <v>30736</v>
      </c>
      <c r="C32" s="178">
        <v>29165</v>
      </c>
      <c r="D32" s="178">
        <v>94.888729828214466</v>
      </c>
      <c r="E32" s="178">
        <v>27358</v>
      </c>
      <c r="F32" s="178">
        <v>93.804217383850499</v>
      </c>
      <c r="G32" s="178">
        <v>1807</v>
      </c>
      <c r="H32" s="178">
        <v>6.1957826161494944</v>
      </c>
      <c r="I32" s="178">
        <v>1154</v>
      </c>
      <c r="J32" s="178">
        <v>63.862755949086882</v>
      </c>
      <c r="K32" s="178">
        <v>1109</v>
      </c>
      <c r="L32" s="178">
        <v>96.100519930675915</v>
      </c>
      <c r="M32" s="178">
        <v>45</v>
      </c>
      <c r="N32" s="178">
        <v>3.8994800693240901</v>
      </c>
      <c r="O32" s="178">
        <v>32</v>
      </c>
      <c r="P32" s="178">
        <v>71.111111111111114</v>
      </c>
      <c r="Q32" s="178">
        <v>29</v>
      </c>
      <c r="R32" s="178">
        <v>64.444444444444443</v>
      </c>
      <c r="S32" s="178">
        <v>27</v>
      </c>
      <c r="T32" s="178">
        <v>60</v>
      </c>
      <c r="U32" s="178">
        <v>24</v>
      </c>
      <c r="V32" s="178">
        <v>53.333333333333336</v>
      </c>
      <c r="W32" s="178">
        <v>10</v>
      </c>
      <c r="X32" s="178">
        <v>22.222222222222221</v>
      </c>
      <c r="Y32" s="178">
        <v>366</v>
      </c>
      <c r="Z32" s="178">
        <v>20.254565578306586</v>
      </c>
      <c r="AA32" s="178">
        <v>287</v>
      </c>
      <c r="AB32" s="178">
        <v>15.88267847260653</v>
      </c>
      <c r="AC32" s="178"/>
      <c r="BE32" s="178"/>
    </row>
    <row r="33" spans="1:57" ht="21" x14ac:dyDescent="0.45">
      <c r="A33" s="178" t="s">
        <v>185</v>
      </c>
      <c r="B33" s="178">
        <v>16937</v>
      </c>
      <c r="C33" s="178">
        <v>15755</v>
      </c>
      <c r="D33" s="178">
        <v>80.964873925083808</v>
      </c>
      <c r="E33" s="178">
        <v>14054</v>
      </c>
      <c r="F33" s="178">
        <v>97.308730873087313</v>
      </c>
      <c r="G33" s="178">
        <v>1701</v>
      </c>
      <c r="H33" s="178">
        <v>2.7047704770477048</v>
      </c>
      <c r="I33" s="178">
        <v>1392</v>
      </c>
      <c r="J33" s="178">
        <v>92.01331114808653</v>
      </c>
      <c r="K33" s="178">
        <v>1247</v>
      </c>
      <c r="L33" s="178">
        <v>92.947558770343576</v>
      </c>
      <c r="M33" s="178">
        <v>145</v>
      </c>
      <c r="N33" s="178">
        <v>7.0524412296564192</v>
      </c>
      <c r="O33" s="178">
        <v>43</v>
      </c>
      <c r="P33" s="178">
        <v>74.358974358974365</v>
      </c>
      <c r="Q33" s="178">
        <v>65</v>
      </c>
      <c r="R33" s="178">
        <v>43.589743589743591</v>
      </c>
      <c r="S33" s="178">
        <v>44</v>
      </c>
      <c r="T33" s="178">
        <v>33.333333333333336</v>
      </c>
      <c r="U33" s="178">
        <v>45</v>
      </c>
      <c r="V33" s="178">
        <v>41.025641025641029</v>
      </c>
      <c r="W33" s="178">
        <v>22</v>
      </c>
      <c r="X33" s="178">
        <v>25.641025641025642</v>
      </c>
      <c r="Y33" s="178">
        <v>175</v>
      </c>
      <c r="Z33" s="178">
        <v>0.66555740432612309</v>
      </c>
      <c r="AA33" s="178">
        <v>134</v>
      </c>
      <c r="AB33" s="178">
        <v>7.3211314475873541</v>
      </c>
      <c r="AC33" s="178"/>
      <c r="BE33" s="178"/>
    </row>
    <row r="34" spans="1:57" ht="21" x14ac:dyDescent="0.45">
      <c r="A34" s="178" t="s">
        <v>186</v>
      </c>
      <c r="B34" s="178">
        <v>27444</v>
      </c>
      <c r="C34" s="178">
        <v>22220</v>
      </c>
      <c r="D34" s="178">
        <v>80.964873925083808</v>
      </c>
      <c r="E34" s="178">
        <v>21622</v>
      </c>
      <c r="F34" s="178">
        <v>97.308730873087313</v>
      </c>
      <c r="G34" s="178">
        <v>601</v>
      </c>
      <c r="H34" s="178">
        <v>2.7047704770477048</v>
      </c>
      <c r="I34" s="178">
        <v>553</v>
      </c>
      <c r="J34" s="178">
        <v>92.01331114808653</v>
      </c>
      <c r="K34" s="178">
        <v>514</v>
      </c>
      <c r="L34" s="178">
        <v>92.947558770343576</v>
      </c>
      <c r="M34" s="178">
        <v>39</v>
      </c>
      <c r="N34" s="178">
        <v>7.0524412296564192</v>
      </c>
      <c r="O34" s="178">
        <v>29</v>
      </c>
      <c r="P34" s="178">
        <v>74.358974358974365</v>
      </c>
      <c r="Q34" s="178">
        <v>17</v>
      </c>
      <c r="R34" s="178">
        <v>43.589743589743591</v>
      </c>
      <c r="S34" s="178">
        <v>13</v>
      </c>
      <c r="T34" s="178">
        <v>33.333333333333336</v>
      </c>
      <c r="U34" s="178">
        <v>16</v>
      </c>
      <c r="V34" s="178">
        <v>41.025641025641029</v>
      </c>
      <c r="W34" s="178">
        <v>10</v>
      </c>
      <c r="X34" s="178">
        <v>25.641025641025642</v>
      </c>
      <c r="Y34" s="178">
        <v>4</v>
      </c>
      <c r="Z34" s="178">
        <v>0.66555740432612309</v>
      </c>
      <c r="AA34" s="178">
        <v>44</v>
      </c>
      <c r="AB34" s="178">
        <v>7.3211314475873541</v>
      </c>
      <c r="AC34" s="178"/>
      <c r="BE34" s="178"/>
    </row>
    <row r="35" spans="1:57" ht="21" x14ac:dyDescent="0.45">
      <c r="A35" s="178" t="s">
        <v>187</v>
      </c>
      <c r="B35" s="178">
        <v>24157</v>
      </c>
      <c r="C35" s="178">
        <v>22378</v>
      </c>
      <c r="D35" s="178">
        <v>92.635674959639033</v>
      </c>
      <c r="E35" s="178">
        <v>20248</v>
      </c>
      <c r="F35" s="178">
        <v>90.481723120922339</v>
      </c>
      <c r="G35" s="178">
        <v>2130</v>
      </c>
      <c r="H35" s="178">
        <v>9.518276879077666</v>
      </c>
      <c r="I35" s="178">
        <v>1960</v>
      </c>
      <c r="J35" s="178">
        <v>92.018779342723008</v>
      </c>
      <c r="K35" s="178">
        <v>1775</v>
      </c>
      <c r="L35" s="178">
        <v>90.561224489795919</v>
      </c>
      <c r="M35" s="178">
        <v>185</v>
      </c>
      <c r="N35" s="178">
        <v>9.4387755102040813</v>
      </c>
      <c r="O35" s="178">
        <v>92</v>
      </c>
      <c r="P35" s="178">
        <v>49.729729729729726</v>
      </c>
      <c r="Q35" s="178">
        <v>85</v>
      </c>
      <c r="R35" s="178">
        <v>45.945945945945944</v>
      </c>
      <c r="S35" s="178">
        <v>63</v>
      </c>
      <c r="T35" s="178">
        <v>34.054054054054056</v>
      </c>
      <c r="U35" s="178">
        <v>67</v>
      </c>
      <c r="V35" s="178">
        <v>36.216216216216218</v>
      </c>
      <c r="W35" s="178">
        <v>38</v>
      </c>
      <c r="X35" s="178">
        <v>20.54054054054054</v>
      </c>
      <c r="Y35" s="178">
        <v>58</v>
      </c>
      <c r="Z35" s="178">
        <v>2.723004694835681</v>
      </c>
      <c r="AA35" s="178">
        <v>111</v>
      </c>
      <c r="AB35" s="178">
        <v>5.211267605633803</v>
      </c>
      <c r="AC35" s="178"/>
      <c r="BE35" s="178"/>
    </row>
    <row r="36" spans="1:57" ht="21" x14ac:dyDescent="0.45">
      <c r="A36" s="180" t="s">
        <v>193</v>
      </c>
      <c r="B36" s="180">
        <v>6507</v>
      </c>
      <c r="C36" s="180">
        <v>4055</v>
      </c>
      <c r="D36" s="180">
        <v>62.31750422621792</v>
      </c>
      <c r="E36" s="180">
        <v>3679</v>
      </c>
      <c r="F36" s="180">
        <v>90.727496917385949</v>
      </c>
      <c r="G36" s="180">
        <v>376</v>
      </c>
      <c r="H36" s="180">
        <v>9.2725030826140564</v>
      </c>
      <c r="I36" s="180">
        <v>97</v>
      </c>
      <c r="J36" s="180">
        <v>25.797872340425531</v>
      </c>
      <c r="K36" s="180">
        <v>86</v>
      </c>
      <c r="L36" s="180">
        <v>88.659793814432987</v>
      </c>
      <c r="M36" s="180">
        <v>11</v>
      </c>
      <c r="N36" s="180">
        <v>11.340206185567011</v>
      </c>
      <c r="O36" s="180">
        <v>8</v>
      </c>
      <c r="P36" s="180">
        <v>72.727272727272734</v>
      </c>
      <c r="Q36" s="180">
        <v>3</v>
      </c>
      <c r="R36" s="180">
        <v>27.272727272727273</v>
      </c>
      <c r="S36" s="180">
        <v>3</v>
      </c>
      <c r="T36" s="180">
        <v>27.272727272727273</v>
      </c>
      <c r="U36" s="180">
        <v>3</v>
      </c>
      <c r="V36" s="180">
        <v>27.272727272727273</v>
      </c>
      <c r="W36" s="180">
        <v>4</v>
      </c>
      <c r="X36" s="180">
        <v>36.363636363636367</v>
      </c>
      <c r="Y36" s="180">
        <v>101</v>
      </c>
      <c r="Z36" s="180">
        <v>26.861702127659573</v>
      </c>
      <c r="AA36" s="180">
        <v>178</v>
      </c>
      <c r="AB36" s="180">
        <v>47.340425531914896</v>
      </c>
      <c r="AC36" s="180"/>
      <c r="BE36" s="180"/>
    </row>
    <row r="37" spans="1:57" ht="21" x14ac:dyDescent="0.45">
      <c r="A37" s="178" t="s">
        <v>194</v>
      </c>
      <c r="B37" s="178">
        <v>284978</v>
      </c>
      <c r="C37" s="178">
        <v>218229</v>
      </c>
      <c r="D37" s="178">
        <v>78.703703703703709</v>
      </c>
      <c r="E37" s="178">
        <v>200418</v>
      </c>
      <c r="F37" s="178">
        <v>93.574660633484157</v>
      </c>
      <c r="G37" s="178">
        <v>17833</v>
      </c>
      <c r="H37" s="178">
        <v>6.4253393665158374</v>
      </c>
      <c r="I37" s="178">
        <v>13492</v>
      </c>
      <c r="J37" s="178">
        <v>80.281690140845072</v>
      </c>
      <c r="K37" s="178">
        <v>12025</v>
      </c>
      <c r="L37" s="178">
        <v>75.438596491228068</v>
      </c>
      <c r="M37" s="178">
        <v>1467</v>
      </c>
      <c r="N37" s="178">
        <v>24.561403508771932</v>
      </c>
      <c r="O37" s="178">
        <v>713</v>
      </c>
      <c r="P37" s="178">
        <v>0</v>
      </c>
      <c r="Q37" s="178">
        <v>563</v>
      </c>
      <c r="R37" s="178">
        <v>0</v>
      </c>
      <c r="S37" s="178">
        <v>468</v>
      </c>
      <c r="T37" s="178">
        <v>57.142857142857146</v>
      </c>
      <c r="U37" s="178">
        <v>442</v>
      </c>
      <c r="V37" s="178">
        <v>28.571428571428573</v>
      </c>
      <c r="W37" s="178">
        <v>273</v>
      </c>
      <c r="X37" s="178">
        <v>14.285714285714286</v>
      </c>
      <c r="Y37" s="178">
        <v>2554</v>
      </c>
      <c r="Z37" s="178">
        <v>0</v>
      </c>
      <c r="AA37" s="178">
        <v>1748</v>
      </c>
      <c r="AB37" s="178">
        <v>19.718309859154928</v>
      </c>
      <c r="AC37" s="178"/>
      <c r="BE37" s="178"/>
    </row>
    <row r="39" spans="1:57" ht="21" x14ac:dyDescent="0.45">
      <c r="A39" s="178" t="s">
        <v>152</v>
      </c>
      <c r="B39" s="178" t="s">
        <v>153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</row>
    <row r="40" spans="1:57" ht="21" x14ac:dyDescent="0.45">
      <c r="A40" s="178"/>
      <c r="B40" s="178" t="s">
        <v>159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</row>
    <row r="41" spans="1:57" ht="42" x14ac:dyDescent="0.45">
      <c r="A41" s="179" t="s">
        <v>152</v>
      </c>
      <c r="B41" s="178" t="s">
        <v>160</v>
      </c>
      <c r="C41" s="178"/>
      <c r="D41" s="178" t="s">
        <v>161</v>
      </c>
      <c r="E41" s="178"/>
      <c r="F41" s="178" t="s">
        <v>162</v>
      </c>
      <c r="G41" s="178"/>
      <c r="H41" s="178" t="s">
        <v>163</v>
      </c>
      <c r="I41" s="178"/>
      <c r="J41" s="178" t="s">
        <v>164</v>
      </c>
      <c r="K41" s="178"/>
      <c r="L41" s="178" t="s">
        <v>165</v>
      </c>
      <c r="M41" s="178"/>
      <c r="N41" s="178" t="s">
        <v>166</v>
      </c>
      <c r="O41" s="178"/>
      <c r="P41" s="178" t="s">
        <v>167</v>
      </c>
      <c r="Q41" s="178"/>
      <c r="R41" s="178" t="s">
        <v>173</v>
      </c>
      <c r="S41" s="178"/>
      <c r="T41" s="178" t="s">
        <v>174</v>
      </c>
      <c r="U41" s="178"/>
      <c r="V41" s="178" t="s">
        <v>170</v>
      </c>
      <c r="W41" s="178"/>
      <c r="X41" s="178" t="s">
        <v>171</v>
      </c>
      <c r="Y41" s="178"/>
      <c r="Z41" s="178" t="s">
        <v>172</v>
      </c>
      <c r="AA41" s="178"/>
    </row>
    <row r="42" spans="1:57" ht="21" x14ac:dyDescent="0.45">
      <c r="A42" s="178"/>
      <c r="B42" s="178" t="s">
        <v>3</v>
      </c>
      <c r="C42" s="178" t="s">
        <v>175</v>
      </c>
      <c r="D42" s="178" t="s">
        <v>3</v>
      </c>
      <c r="E42" s="178" t="s">
        <v>175</v>
      </c>
      <c r="F42" s="178" t="s">
        <v>3</v>
      </c>
      <c r="G42" s="178" t="s">
        <v>175</v>
      </c>
      <c r="H42" s="178" t="s">
        <v>3</v>
      </c>
      <c r="I42" s="178" t="s">
        <v>175</v>
      </c>
      <c r="J42" s="178" t="s">
        <v>3</v>
      </c>
      <c r="K42" s="178" t="s">
        <v>175</v>
      </c>
      <c r="L42" s="178" t="s">
        <v>3</v>
      </c>
      <c r="M42" s="178" t="s">
        <v>175</v>
      </c>
      <c r="N42" s="178" t="s">
        <v>3</v>
      </c>
      <c r="O42" s="178" t="s">
        <v>175</v>
      </c>
      <c r="P42" s="178" t="s">
        <v>3</v>
      </c>
      <c r="Q42" s="178" t="s">
        <v>175</v>
      </c>
      <c r="R42" s="178" t="s">
        <v>3</v>
      </c>
      <c r="S42" s="178" t="s">
        <v>175</v>
      </c>
      <c r="T42" s="178" t="s">
        <v>3</v>
      </c>
      <c r="U42" s="178" t="s">
        <v>175</v>
      </c>
      <c r="V42" s="178" t="s">
        <v>3</v>
      </c>
      <c r="W42" s="178" t="s">
        <v>175</v>
      </c>
      <c r="X42" s="178" t="s">
        <v>3</v>
      </c>
      <c r="Y42" s="178" t="s">
        <v>175</v>
      </c>
      <c r="Z42" s="178" t="s">
        <v>3</v>
      </c>
      <c r="AA42" s="178" t="s">
        <v>175</v>
      </c>
    </row>
    <row r="43" spans="1:57" ht="21" x14ac:dyDescent="0.45">
      <c r="A43" s="178">
        <v>31750</v>
      </c>
      <c r="B43" s="178">
        <v>20205</v>
      </c>
      <c r="C43" s="178">
        <v>63.637795275590548</v>
      </c>
      <c r="D43" s="178">
        <v>16995</v>
      </c>
      <c r="E43" s="178">
        <v>84.112843355605051</v>
      </c>
      <c r="F43" s="178">
        <v>3210</v>
      </c>
      <c r="G43" s="178">
        <v>15.887156644394953</v>
      </c>
      <c r="H43" s="178">
        <v>2107</v>
      </c>
      <c r="I43" s="178">
        <v>65.638629283489095</v>
      </c>
      <c r="J43" s="178">
        <v>1864</v>
      </c>
      <c r="K43" s="178">
        <v>88.467014712861882</v>
      </c>
      <c r="L43" s="178">
        <v>244</v>
      </c>
      <c r="M43" s="178">
        <v>11.580446131941148</v>
      </c>
      <c r="N43" s="178">
        <v>41</v>
      </c>
      <c r="O43" s="178">
        <v>16.803278688524589</v>
      </c>
      <c r="P43" s="178">
        <v>64</v>
      </c>
      <c r="Q43" s="178">
        <v>26.229508196721312</v>
      </c>
      <c r="R43" s="178">
        <v>71</v>
      </c>
      <c r="S43" s="178">
        <v>29.098360655737704</v>
      </c>
      <c r="T43" s="178">
        <v>64</v>
      </c>
      <c r="U43" s="178">
        <v>26.229508196721312</v>
      </c>
      <c r="V43" s="178">
        <v>33</v>
      </c>
      <c r="W43" s="178">
        <v>13.524590163934427</v>
      </c>
      <c r="X43" s="178">
        <v>812</v>
      </c>
      <c r="Y43" s="178">
        <v>25.29595015576324</v>
      </c>
      <c r="Z43" s="178">
        <v>291</v>
      </c>
      <c r="AA43" s="178">
        <v>9.065420560747663</v>
      </c>
    </row>
    <row r="44" spans="1:57" ht="21" x14ac:dyDescent="0.45">
      <c r="A44" s="178">
        <v>7405</v>
      </c>
      <c r="B44" s="178">
        <v>6736</v>
      </c>
      <c r="C44" s="178">
        <v>90.965563808237675</v>
      </c>
      <c r="D44" s="178">
        <v>5866</v>
      </c>
      <c r="E44" s="178">
        <v>87.084323040380042</v>
      </c>
      <c r="F44" s="178">
        <v>870</v>
      </c>
      <c r="G44" s="178">
        <v>12.915676959619953</v>
      </c>
      <c r="H44" s="178">
        <v>532</v>
      </c>
      <c r="I44" s="178">
        <v>61.149425287356323</v>
      </c>
      <c r="J44" s="178">
        <v>479</v>
      </c>
      <c r="K44" s="178">
        <v>90.037593984962399</v>
      </c>
      <c r="L44" s="178">
        <v>53</v>
      </c>
      <c r="M44" s="178">
        <v>9.9624060150375939</v>
      </c>
      <c r="N44" s="178">
        <v>14</v>
      </c>
      <c r="O44" s="178">
        <v>26.415094339622641</v>
      </c>
      <c r="P44" s="178">
        <v>25</v>
      </c>
      <c r="Q44" s="178">
        <v>47.169811320754718</v>
      </c>
      <c r="R44" s="178">
        <v>33</v>
      </c>
      <c r="S44" s="178">
        <v>62.264150943396224</v>
      </c>
      <c r="T44" s="178">
        <v>43</v>
      </c>
      <c r="U44" s="178">
        <v>81.132075471698116</v>
      </c>
      <c r="V44" s="178">
        <v>19</v>
      </c>
      <c r="W44" s="178">
        <v>35.849056603773583</v>
      </c>
      <c r="X44" s="178">
        <v>171</v>
      </c>
      <c r="Y44" s="178">
        <v>19.655172413793103</v>
      </c>
      <c r="Z44" s="178">
        <v>167</v>
      </c>
      <c r="AA44" s="178">
        <v>19.195402298850574</v>
      </c>
    </row>
    <row r="45" spans="1:57" ht="21" x14ac:dyDescent="0.45">
      <c r="A45" s="178">
        <v>13491</v>
      </c>
      <c r="B45" s="178">
        <v>10986</v>
      </c>
      <c r="C45" s="178">
        <v>81.432065821658881</v>
      </c>
      <c r="D45" s="178">
        <v>10431</v>
      </c>
      <c r="E45" s="178">
        <v>94.948115783724745</v>
      </c>
      <c r="F45" s="178">
        <v>624</v>
      </c>
      <c r="G45" s="178">
        <v>5.6799563080283999</v>
      </c>
      <c r="H45" s="178">
        <v>474</v>
      </c>
      <c r="I45" s="178">
        <v>75.961538461538467</v>
      </c>
      <c r="J45" s="178">
        <v>359</v>
      </c>
      <c r="K45" s="178">
        <v>75.738396624472571</v>
      </c>
      <c r="L45" s="178">
        <v>115</v>
      </c>
      <c r="M45" s="178">
        <v>24.261603375527425</v>
      </c>
      <c r="N45" s="178">
        <v>23</v>
      </c>
      <c r="O45" s="178">
        <v>20</v>
      </c>
      <c r="P45" s="178">
        <v>61</v>
      </c>
      <c r="Q45" s="178">
        <v>53.043478260869563</v>
      </c>
      <c r="R45" s="178">
        <v>109</v>
      </c>
      <c r="S45" s="178">
        <v>94.782608695652172</v>
      </c>
      <c r="T45" s="178">
        <v>96</v>
      </c>
      <c r="U45" s="178">
        <v>83.478260869565219</v>
      </c>
      <c r="V45" s="178">
        <v>28</v>
      </c>
      <c r="W45" s="178">
        <v>24.347826086956523</v>
      </c>
      <c r="X45" s="178">
        <v>7</v>
      </c>
      <c r="Y45" s="178">
        <v>1.1217948717948718</v>
      </c>
      <c r="Z45" s="178">
        <v>75</v>
      </c>
      <c r="AA45" s="178">
        <v>12.01923076923077</v>
      </c>
    </row>
    <row r="46" spans="1:57" ht="21" x14ac:dyDescent="0.45">
      <c r="A46" s="178">
        <v>20741</v>
      </c>
      <c r="B46" s="178">
        <v>13326</v>
      </c>
      <c r="C46" s="178">
        <v>64.249554023431855</v>
      </c>
      <c r="D46" s="178">
        <v>11812</v>
      </c>
      <c r="E46" s="178">
        <v>88.638751313222272</v>
      </c>
      <c r="F46" s="178">
        <v>1514</v>
      </c>
      <c r="G46" s="178">
        <v>11.361248686777728</v>
      </c>
      <c r="H46" s="178">
        <v>783</v>
      </c>
      <c r="I46" s="178">
        <v>51.717305151915454</v>
      </c>
      <c r="J46" s="178">
        <v>705</v>
      </c>
      <c r="K46" s="178">
        <v>90.038314176245208</v>
      </c>
      <c r="L46" s="178">
        <v>78</v>
      </c>
      <c r="M46" s="178">
        <v>9.9616858237547898</v>
      </c>
      <c r="N46" s="178">
        <v>15</v>
      </c>
      <c r="O46" s="178">
        <v>19.23076923076923</v>
      </c>
      <c r="P46" s="178">
        <v>34</v>
      </c>
      <c r="Q46" s="178">
        <v>43.589743589743591</v>
      </c>
      <c r="R46" s="178">
        <v>42</v>
      </c>
      <c r="S46" s="178">
        <v>53.846153846153847</v>
      </c>
      <c r="T46" s="178">
        <v>54</v>
      </c>
      <c r="U46" s="178">
        <v>69.230769230769226</v>
      </c>
      <c r="V46" s="178">
        <v>20</v>
      </c>
      <c r="W46" s="178">
        <v>25.641025641025642</v>
      </c>
      <c r="X46" s="178">
        <v>559</v>
      </c>
      <c r="Y46" s="178">
        <v>36.922060766182298</v>
      </c>
      <c r="Z46" s="178">
        <v>172</v>
      </c>
      <c r="AA46" s="178">
        <v>11.360634081902246</v>
      </c>
    </row>
    <row r="47" spans="1:57" ht="21" x14ac:dyDescent="0.45">
      <c r="A47" s="178">
        <v>35941</v>
      </c>
      <c r="B47" s="178">
        <v>20202</v>
      </c>
      <c r="C47" s="178">
        <v>56.208786622520243</v>
      </c>
      <c r="D47" s="178">
        <v>17542</v>
      </c>
      <c r="E47" s="178">
        <v>86.832986832986833</v>
      </c>
      <c r="F47" s="178">
        <v>2660</v>
      </c>
      <c r="G47" s="178">
        <v>13.167013167013167</v>
      </c>
      <c r="H47" s="178">
        <v>2416</v>
      </c>
      <c r="I47" s="178">
        <v>90.827067669172934</v>
      </c>
      <c r="J47" s="178">
        <v>2164</v>
      </c>
      <c r="K47" s="178">
        <v>89.569536423841058</v>
      </c>
      <c r="L47" s="178">
        <v>252</v>
      </c>
      <c r="M47" s="178">
        <v>10.430463576158941</v>
      </c>
      <c r="N47" s="178">
        <v>30</v>
      </c>
      <c r="O47" s="178">
        <v>11.904761904761905</v>
      </c>
      <c r="P47" s="178">
        <v>118</v>
      </c>
      <c r="Q47" s="178">
        <v>46.825396825396822</v>
      </c>
      <c r="R47" s="178">
        <v>102</v>
      </c>
      <c r="S47" s="178">
        <v>40.476190476190474</v>
      </c>
      <c r="T47" s="178">
        <v>112</v>
      </c>
      <c r="U47" s="178">
        <v>44.444444444444443</v>
      </c>
      <c r="V47" s="178">
        <v>32</v>
      </c>
      <c r="W47" s="178">
        <v>12.698412698412698</v>
      </c>
      <c r="X47" s="178">
        <v>79</v>
      </c>
      <c r="Y47" s="178">
        <v>2.969924812030075</v>
      </c>
      <c r="Z47" s="178">
        <v>165</v>
      </c>
      <c r="AA47" s="178">
        <v>6.2030075187969924</v>
      </c>
    </row>
    <row r="48" spans="1:57" ht="21" x14ac:dyDescent="0.45">
      <c r="A48" s="178">
        <v>23897</v>
      </c>
      <c r="B48" s="178">
        <v>20053</v>
      </c>
      <c r="C48" s="178">
        <v>83.914298865966444</v>
      </c>
      <c r="D48" s="178">
        <v>19084</v>
      </c>
      <c r="E48" s="178">
        <v>95.16780531591283</v>
      </c>
      <c r="F48" s="178">
        <v>947</v>
      </c>
      <c r="G48" s="178">
        <v>4.7224854136538177</v>
      </c>
      <c r="H48" s="178">
        <v>600</v>
      </c>
      <c r="I48" s="178">
        <v>63.357972544878564</v>
      </c>
      <c r="J48" s="178">
        <v>525</v>
      </c>
      <c r="K48" s="178">
        <v>87.5</v>
      </c>
      <c r="L48" s="178">
        <v>75</v>
      </c>
      <c r="M48" s="178">
        <v>12.5</v>
      </c>
      <c r="N48" s="178">
        <v>23</v>
      </c>
      <c r="O48" s="178">
        <v>30.666666666666668</v>
      </c>
      <c r="P48" s="178">
        <v>28</v>
      </c>
      <c r="Q48" s="178">
        <v>37.333333333333336</v>
      </c>
      <c r="R48" s="178">
        <v>34</v>
      </c>
      <c r="S48" s="178">
        <v>45.333333333333336</v>
      </c>
      <c r="T48" s="178">
        <v>45</v>
      </c>
      <c r="U48" s="178">
        <v>60</v>
      </c>
      <c r="V48" s="178">
        <v>13</v>
      </c>
      <c r="W48" s="178">
        <v>17.333333333333332</v>
      </c>
      <c r="X48" s="178">
        <v>54</v>
      </c>
      <c r="Y48" s="178">
        <v>5.7022175290390704</v>
      </c>
      <c r="Z48" s="178">
        <v>293</v>
      </c>
      <c r="AA48" s="178">
        <v>30.939809926082365</v>
      </c>
    </row>
    <row r="49" spans="1:56" ht="21" x14ac:dyDescent="0.45">
      <c r="A49" s="178">
        <v>36360</v>
      </c>
      <c r="B49" s="178">
        <v>15804</v>
      </c>
      <c r="C49" s="178">
        <v>43.465346534653463</v>
      </c>
      <c r="D49" s="178">
        <v>13927</v>
      </c>
      <c r="E49" s="178">
        <v>88.123259934193868</v>
      </c>
      <c r="F49" s="178">
        <v>1877</v>
      </c>
      <c r="G49" s="178">
        <v>11.876740065806125</v>
      </c>
      <c r="H49" s="178">
        <v>1219</v>
      </c>
      <c r="I49" s="178">
        <v>64.944059669685672</v>
      </c>
      <c r="J49" s="178">
        <v>1150</v>
      </c>
      <c r="K49" s="178">
        <v>94.339622641509436</v>
      </c>
      <c r="L49" s="178">
        <v>69</v>
      </c>
      <c r="M49" s="178">
        <v>5.6603773584905657</v>
      </c>
      <c r="N49" s="178">
        <v>30</v>
      </c>
      <c r="O49" s="178">
        <v>43.478260869565219</v>
      </c>
      <c r="P49" s="178">
        <v>35</v>
      </c>
      <c r="Q49" s="178">
        <v>50.724637681159422</v>
      </c>
      <c r="R49" s="178">
        <v>41</v>
      </c>
      <c r="S49" s="178">
        <v>59.420289855072461</v>
      </c>
      <c r="T49" s="178">
        <v>62</v>
      </c>
      <c r="U49" s="178">
        <v>89.85507246376811</v>
      </c>
      <c r="V49" s="178">
        <v>31</v>
      </c>
      <c r="W49" s="178">
        <v>44.927536231884055</v>
      </c>
      <c r="X49" s="178">
        <v>481</v>
      </c>
      <c r="Y49" s="178">
        <v>25.625998934469898</v>
      </c>
      <c r="Z49" s="178">
        <v>177</v>
      </c>
      <c r="AA49" s="178">
        <v>9.4299413958444323</v>
      </c>
    </row>
    <row r="50" spans="1:56" ht="21" x14ac:dyDescent="0.45">
      <c r="A50" s="178">
        <v>26051</v>
      </c>
      <c r="B50" s="178">
        <v>22090</v>
      </c>
      <c r="C50" s="178">
        <v>84.795209396952131</v>
      </c>
      <c r="D50" s="178">
        <v>20652</v>
      </c>
      <c r="E50" s="178">
        <v>93.49026708918062</v>
      </c>
      <c r="F50" s="178">
        <v>1438</v>
      </c>
      <c r="G50" s="178">
        <v>6.5097329108193751</v>
      </c>
      <c r="H50" s="178">
        <v>1288</v>
      </c>
      <c r="I50" s="178">
        <v>89.568845618915162</v>
      </c>
      <c r="J50" s="178">
        <v>984</v>
      </c>
      <c r="K50" s="178">
        <v>76.397515527950304</v>
      </c>
      <c r="L50" s="178">
        <v>304</v>
      </c>
      <c r="M50" s="178">
        <v>23.602484472049689</v>
      </c>
      <c r="N50" s="178">
        <v>145</v>
      </c>
      <c r="O50" s="178">
        <v>47.69736842105263</v>
      </c>
      <c r="P50" s="178">
        <v>125</v>
      </c>
      <c r="Q50" s="178">
        <v>41.118421052631582</v>
      </c>
      <c r="R50" s="178">
        <v>116</v>
      </c>
      <c r="S50" s="178">
        <v>38.157894736842103</v>
      </c>
      <c r="T50" s="178">
        <v>100</v>
      </c>
      <c r="U50" s="178">
        <v>32.89473684210526</v>
      </c>
      <c r="V50" s="178">
        <v>55</v>
      </c>
      <c r="W50" s="178">
        <v>18.092105263157894</v>
      </c>
      <c r="X50" s="178">
        <v>47</v>
      </c>
      <c r="Y50" s="178">
        <v>3.2684283727399164</v>
      </c>
      <c r="Z50" s="178">
        <v>103</v>
      </c>
      <c r="AA50" s="178">
        <v>7.1627260083449231</v>
      </c>
    </row>
    <row r="51" spans="1:56" ht="21" x14ac:dyDescent="0.45">
      <c r="A51" s="178">
        <v>30974</v>
      </c>
      <c r="B51" s="178">
        <v>30225</v>
      </c>
      <c r="C51" s="178">
        <v>97.581842835926906</v>
      </c>
      <c r="D51" s="178">
        <v>27268</v>
      </c>
      <c r="E51" s="178">
        <v>90.21670802315964</v>
      </c>
      <c r="F51" s="178">
        <v>2957</v>
      </c>
      <c r="G51" s="178">
        <v>9.7832919768403634</v>
      </c>
      <c r="H51" s="178">
        <v>2117</v>
      </c>
      <c r="I51" s="178">
        <v>71.592830571525198</v>
      </c>
      <c r="J51" s="178">
        <v>2033</v>
      </c>
      <c r="K51" s="178">
        <v>96.032120925838456</v>
      </c>
      <c r="L51" s="178">
        <v>84</v>
      </c>
      <c r="M51" s="178">
        <v>3.9678790741615493</v>
      </c>
      <c r="N51" s="178">
        <v>23</v>
      </c>
      <c r="O51" s="178">
        <v>27.38095238095238</v>
      </c>
      <c r="P51" s="178">
        <v>37</v>
      </c>
      <c r="Q51" s="178">
        <v>44.047619047619051</v>
      </c>
      <c r="R51" s="178">
        <v>47</v>
      </c>
      <c r="S51" s="178">
        <v>55.952380952380949</v>
      </c>
      <c r="T51" s="178">
        <v>57</v>
      </c>
      <c r="U51" s="178">
        <v>67.857142857142861</v>
      </c>
      <c r="V51" s="178">
        <v>31</v>
      </c>
      <c r="W51" s="178">
        <v>36.904761904761905</v>
      </c>
      <c r="X51" s="178">
        <v>459</v>
      </c>
      <c r="Y51" s="178">
        <v>15.522489009130876</v>
      </c>
      <c r="Z51" s="178">
        <v>381</v>
      </c>
      <c r="AA51" s="178">
        <v>12.88468041934393</v>
      </c>
    </row>
    <row r="52" spans="1:56" ht="21" x14ac:dyDescent="0.45">
      <c r="A52" s="178">
        <v>18157</v>
      </c>
      <c r="B52" s="178">
        <v>17212</v>
      </c>
      <c r="C52" s="178">
        <v>94.795395715151187</v>
      </c>
      <c r="D52" s="178">
        <v>14771</v>
      </c>
      <c r="E52" s="178">
        <v>85.818033929816409</v>
      </c>
      <c r="F52" s="178">
        <v>2441</v>
      </c>
      <c r="G52" s="178">
        <v>14.181966070183593</v>
      </c>
      <c r="H52" s="178">
        <v>2016</v>
      </c>
      <c r="I52" s="178">
        <v>82.589102826710359</v>
      </c>
      <c r="J52" s="178">
        <v>1841</v>
      </c>
      <c r="K52" s="178">
        <v>91.319444444444443</v>
      </c>
      <c r="L52" s="178">
        <v>175</v>
      </c>
      <c r="M52" s="178">
        <v>8.6805555555555554</v>
      </c>
      <c r="N52" s="178">
        <v>45</v>
      </c>
      <c r="O52" s="178">
        <v>25.714285714285715</v>
      </c>
      <c r="P52" s="178">
        <v>78</v>
      </c>
      <c r="Q52" s="178">
        <v>44.571428571428569</v>
      </c>
      <c r="R52" s="178">
        <v>69</v>
      </c>
      <c r="S52" s="178">
        <v>39.428571428571431</v>
      </c>
      <c r="T52" s="178">
        <v>52</v>
      </c>
      <c r="U52" s="178">
        <v>29.714285714285715</v>
      </c>
      <c r="V52" s="178">
        <v>24</v>
      </c>
      <c r="W52" s="178">
        <v>13.714285714285714</v>
      </c>
      <c r="X52" s="178">
        <v>203</v>
      </c>
      <c r="Y52" s="178">
        <v>8.3162638263006965</v>
      </c>
      <c r="Z52" s="178">
        <v>222</v>
      </c>
      <c r="AA52" s="178">
        <v>9.0946333469889389</v>
      </c>
    </row>
    <row r="53" spans="1:56" ht="21" x14ac:dyDescent="0.45">
      <c r="A53" s="178">
        <v>28574</v>
      </c>
      <c r="B53" s="178">
        <v>22232</v>
      </c>
      <c r="C53" s="178">
        <v>77.804997550220477</v>
      </c>
      <c r="D53" s="178">
        <v>21319</v>
      </c>
      <c r="E53" s="178">
        <v>95.893306944944229</v>
      </c>
      <c r="F53" s="178">
        <v>913</v>
      </c>
      <c r="G53" s="178">
        <v>4.1066930550557759</v>
      </c>
      <c r="H53" s="178">
        <v>519</v>
      </c>
      <c r="I53" s="178">
        <v>56.845564074479739</v>
      </c>
      <c r="J53" s="178">
        <v>463</v>
      </c>
      <c r="K53" s="178">
        <v>89.21001926782273</v>
      </c>
      <c r="L53" s="178">
        <v>59</v>
      </c>
      <c r="M53" s="178">
        <v>11.368015414258188</v>
      </c>
      <c r="N53" s="178">
        <v>21</v>
      </c>
      <c r="O53" s="178">
        <v>35.593220338983052</v>
      </c>
      <c r="P53" s="178">
        <v>25</v>
      </c>
      <c r="Q53" s="178">
        <v>42.372881355932201</v>
      </c>
      <c r="R53" s="178">
        <v>29</v>
      </c>
      <c r="S53" s="178">
        <v>49.152542372881356</v>
      </c>
      <c r="T53" s="178">
        <v>41</v>
      </c>
      <c r="U53" s="178">
        <v>69.491525423728817</v>
      </c>
      <c r="V53" s="178">
        <v>13</v>
      </c>
      <c r="W53" s="178">
        <v>22.033898305084747</v>
      </c>
      <c r="X53" s="178">
        <v>5</v>
      </c>
      <c r="Y53" s="178">
        <v>0.547645125958379</v>
      </c>
      <c r="Z53" s="178">
        <v>58</v>
      </c>
      <c r="AA53" s="178">
        <v>6.3526834611171958</v>
      </c>
    </row>
    <row r="54" spans="1:56" ht="21" x14ac:dyDescent="0.45">
      <c r="A54" s="178">
        <v>26222</v>
      </c>
      <c r="B54" s="178">
        <v>24169</v>
      </c>
      <c r="C54" s="178">
        <v>92.170696361833578</v>
      </c>
      <c r="D54" s="178">
        <v>21863</v>
      </c>
      <c r="E54" s="178">
        <v>90.4588522487484</v>
      </c>
      <c r="F54" s="178">
        <v>2310</v>
      </c>
      <c r="G54" s="178">
        <v>9.5576978774463157</v>
      </c>
      <c r="H54" s="178">
        <v>2141</v>
      </c>
      <c r="I54" s="178">
        <v>92.683982683982677</v>
      </c>
      <c r="J54" s="178">
        <v>1933</v>
      </c>
      <c r="K54" s="180">
        <v>90.284913591779542</v>
      </c>
      <c r="L54" s="178">
        <v>208</v>
      </c>
      <c r="M54" s="180">
        <v>9.7150864082204578</v>
      </c>
      <c r="N54" s="178">
        <v>79</v>
      </c>
      <c r="O54" s="178">
        <v>37.980769230769234</v>
      </c>
      <c r="P54" s="178">
        <v>100</v>
      </c>
      <c r="Q54" s="178">
        <v>48.07692307692308</v>
      </c>
      <c r="R54" s="178">
        <v>67</v>
      </c>
      <c r="S54" s="178">
        <v>32.21153846153846</v>
      </c>
      <c r="T54" s="178">
        <v>109</v>
      </c>
      <c r="U54" s="178">
        <v>52.403846153846153</v>
      </c>
      <c r="V54" s="178">
        <v>54</v>
      </c>
      <c r="W54" s="178">
        <v>25.96153846153846</v>
      </c>
      <c r="X54" s="178">
        <v>58</v>
      </c>
      <c r="Y54" s="178">
        <v>2.5108225108225106</v>
      </c>
      <c r="Z54" s="178">
        <v>107</v>
      </c>
      <c r="AA54" s="178">
        <v>4.6320346320346317</v>
      </c>
    </row>
    <row r="55" spans="1:56" ht="21" x14ac:dyDescent="0.45">
      <c r="A55" s="180">
        <v>5777</v>
      </c>
      <c r="B55" s="180">
        <v>3527</v>
      </c>
      <c r="C55" s="180">
        <v>61.052449368184178</v>
      </c>
      <c r="D55" s="180">
        <v>2800</v>
      </c>
      <c r="E55" s="180">
        <v>79.387581514034594</v>
      </c>
      <c r="F55" s="180">
        <v>727</v>
      </c>
      <c r="G55" s="180">
        <v>20.61241848596541</v>
      </c>
      <c r="H55" s="180">
        <v>191</v>
      </c>
      <c r="I55" s="180">
        <v>26.272352132049519</v>
      </c>
      <c r="J55" s="180">
        <v>130</v>
      </c>
      <c r="K55" s="180">
        <v>68.062827225130889</v>
      </c>
      <c r="L55" s="180">
        <v>61</v>
      </c>
      <c r="M55" s="180">
        <v>31.937172774869111</v>
      </c>
      <c r="N55" s="180">
        <v>1</v>
      </c>
      <c r="O55" s="180">
        <v>1.639344262295082</v>
      </c>
      <c r="P55" s="180">
        <v>24</v>
      </c>
      <c r="Q55" s="180">
        <v>39.344262295081968</v>
      </c>
      <c r="R55" s="180">
        <v>40</v>
      </c>
      <c r="S55" s="180">
        <v>65.573770491803273</v>
      </c>
      <c r="T55" s="180">
        <v>45</v>
      </c>
      <c r="U55" s="180">
        <v>73.770491803278688</v>
      </c>
      <c r="V55" s="180">
        <v>2</v>
      </c>
      <c r="W55" s="180">
        <v>3.278688524590164</v>
      </c>
      <c r="X55" s="180">
        <v>207</v>
      </c>
      <c r="Y55" s="180">
        <v>28.473177441540578</v>
      </c>
      <c r="Z55" s="180">
        <v>329</v>
      </c>
      <c r="AA55" s="180">
        <v>45.254470426409902</v>
      </c>
    </row>
    <row r="56" spans="1:56" ht="21" x14ac:dyDescent="0.45">
      <c r="A56" s="178">
        <v>305340</v>
      </c>
      <c r="B56" s="178">
        <v>226767</v>
      </c>
      <c r="C56" s="178">
        <v>74.267046571035564</v>
      </c>
      <c r="D56" s="178">
        <v>204330</v>
      </c>
      <c r="E56" s="178">
        <v>90.10570321078464</v>
      </c>
      <c r="F56" s="178">
        <v>22488</v>
      </c>
      <c r="G56" s="178">
        <v>9.9167868340631582</v>
      </c>
      <c r="H56" s="178">
        <v>16403</v>
      </c>
      <c r="I56" s="178">
        <v>72.941124155104944</v>
      </c>
      <c r="J56" s="178">
        <v>14013</v>
      </c>
      <c r="K56" s="178">
        <v>85.429494604645498</v>
      </c>
      <c r="L56" s="178">
        <v>1777</v>
      </c>
      <c r="M56" s="178">
        <v>10.833384137048101</v>
      </c>
      <c r="N56" s="178">
        <v>490</v>
      </c>
      <c r="O56" s="178">
        <v>27.574563871693865</v>
      </c>
      <c r="P56" s="178">
        <v>754</v>
      </c>
      <c r="Q56" s="178">
        <v>42.431063590320768</v>
      </c>
      <c r="R56" s="178">
        <v>800</v>
      </c>
      <c r="S56" s="178">
        <v>45.019696117051211</v>
      </c>
      <c r="T56" s="178">
        <v>880</v>
      </c>
      <c r="U56" s="178">
        <v>49.521665728756332</v>
      </c>
      <c r="V56" s="178">
        <v>355</v>
      </c>
      <c r="W56" s="178">
        <v>19.977490151941474</v>
      </c>
      <c r="X56" s="178">
        <v>3142</v>
      </c>
      <c r="Y56" s="178">
        <v>13.971896122376378</v>
      </c>
      <c r="Z56" s="178">
        <v>2540</v>
      </c>
      <c r="AA56" s="178">
        <v>11.294912842404838</v>
      </c>
    </row>
    <row r="59" spans="1:56" ht="21" x14ac:dyDescent="0.45">
      <c r="A59" s="178" t="s">
        <v>154</v>
      </c>
      <c r="B59" s="178" t="s">
        <v>155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BD59" s="178"/>
    </row>
    <row r="60" spans="1:56" ht="21" x14ac:dyDescent="0.45">
      <c r="A60" s="178"/>
      <c r="B60" s="178" t="s">
        <v>159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BD60" s="178"/>
    </row>
    <row r="61" spans="1:56" ht="42" x14ac:dyDescent="0.45">
      <c r="A61" s="179" t="s">
        <v>154</v>
      </c>
      <c r="B61" s="178" t="s">
        <v>160</v>
      </c>
      <c r="C61" s="178"/>
      <c r="D61" s="178" t="s">
        <v>161</v>
      </c>
      <c r="E61" s="178"/>
      <c r="F61" s="178" t="s">
        <v>162</v>
      </c>
      <c r="G61" s="178"/>
      <c r="H61" s="178" t="s">
        <v>163</v>
      </c>
      <c r="I61" s="178"/>
      <c r="J61" s="178" t="s">
        <v>164</v>
      </c>
      <c r="K61" s="178"/>
      <c r="L61" s="178" t="s">
        <v>165</v>
      </c>
      <c r="M61" s="178"/>
      <c r="N61" s="178" t="s">
        <v>166</v>
      </c>
      <c r="O61" s="178"/>
      <c r="P61" s="178" t="s">
        <v>167</v>
      </c>
      <c r="Q61" s="178"/>
      <c r="R61" s="178" t="s">
        <v>173</v>
      </c>
      <c r="S61" s="178"/>
      <c r="T61" s="178" t="s">
        <v>174</v>
      </c>
      <c r="U61" s="178"/>
      <c r="V61" s="178" t="s">
        <v>170</v>
      </c>
      <c r="W61" s="178"/>
      <c r="X61" s="178" t="s">
        <v>171</v>
      </c>
      <c r="Y61" s="178"/>
      <c r="Z61" s="178" t="s">
        <v>172</v>
      </c>
      <c r="AA61" s="178"/>
      <c r="AB61" s="178"/>
      <c r="BD61" s="178"/>
    </row>
    <row r="62" spans="1:56" ht="21" x14ac:dyDescent="0.45">
      <c r="A62" s="178"/>
      <c r="B62" s="178" t="s">
        <v>3</v>
      </c>
      <c r="C62" s="178" t="s">
        <v>175</v>
      </c>
      <c r="D62" s="178" t="s">
        <v>3</v>
      </c>
      <c r="E62" s="178" t="s">
        <v>175</v>
      </c>
      <c r="F62" s="178" t="s">
        <v>3</v>
      </c>
      <c r="G62" s="178" t="s">
        <v>175</v>
      </c>
      <c r="H62" s="178" t="s">
        <v>3</v>
      </c>
      <c r="I62" s="178" t="s">
        <v>175</v>
      </c>
      <c r="J62" s="178" t="s">
        <v>3</v>
      </c>
      <c r="K62" s="178" t="s">
        <v>175</v>
      </c>
      <c r="L62" s="178" t="s">
        <v>3</v>
      </c>
      <c r="M62" s="178" t="s">
        <v>175</v>
      </c>
      <c r="N62" s="178" t="s">
        <v>3</v>
      </c>
      <c r="O62" s="178" t="s">
        <v>175</v>
      </c>
      <c r="P62" s="178" t="s">
        <v>3</v>
      </c>
      <c r="Q62" s="178" t="s">
        <v>175</v>
      </c>
      <c r="R62" s="178" t="s">
        <v>3</v>
      </c>
      <c r="S62" s="178" t="s">
        <v>175</v>
      </c>
      <c r="T62" s="178" t="s">
        <v>3</v>
      </c>
      <c r="U62" s="178" t="s">
        <v>175</v>
      </c>
      <c r="V62" s="178" t="s">
        <v>3</v>
      </c>
      <c r="W62" s="178" t="s">
        <v>175</v>
      </c>
      <c r="X62" s="178" t="s">
        <v>3</v>
      </c>
      <c r="Y62" s="178" t="s">
        <v>175</v>
      </c>
      <c r="Z62" s="178" t="s">
        <v>3</v>
      </c>
      <c r="AA62" s="178" t="s">
        <v>175</v>
      </c>
      <c r="AB62" s="178"/>
      <c r="BD62" s="178"/>
    </row>
    <row r="63" spans="1:56" ht="21" x14ac:dyDescent="0.45">
      <c r="A63" s="178">
        <v>33208</v>
      </c>
      <c r="B63" s="178">
        <v>21008</v>
      </c>
      <c r="C63" s="178">
        <v>63.261864610937124</v>
      </c>
      <c r="D63" s="178">
        <v>18039</v>
      </c>
      <c r="E63" s="178">
        <v>85.867288651942118</v>
      </c>
      <c r="F63" s="178">
        <v>2969</v>
      </c>
      <c r="G63" s="178">
        <v>14.132711348057883</v>
      </c>
      <c r="H63" s="178">
        <v>2001</v>
      </c>
      <c r="I63" s="178">
        <v>67.396429774334791</v>
      </c>
      <c r="J63" s="178">
        <v>1864</v>
      </c>
      <c r="K63" s="178">
        <v>93.153423288355825</v>
      </c>
      <c r="L63" s="178">
        <v>137</v>
      </c>
      <c r="M63" s="178">
        <v>6.846576711644178</v>
      </c>
      <c r="N63" s="178">
        <v>30</v>
      </c>
      <c r="O63" s="178">
        <v>21.897810218978101</v>
      </c>
      <c r="P63" s="178">
        <v>40</v>
      </c>
      <c r="Q63" s="178">
        <v>29.197080291970803</v>
      </c>
      <c r="R63" s="178">
        <v>45</v>
      </c>
      <c r="S63" s="178">
        <v>32.846715328467155</v>
      </c>
      <c r="T63" s="178">
        <v>38</v>
      </c>
      <c r="U63" s="178">
        <v>27.737226277372262</v>
      </c>
      <c r="V63" s="178">
        <v>25</v>
      </c>
      <c r="W63" s="178">
        <v>18.248175182481752</v>
      </c>
      <c r="X63" s="178">
        <v>730</v>
      </c>
      <c r="Y63" s="178">
        <v>24.587403166049175</v>
      </c>
      <c r="Z63" s="178">
        <v>238</v>
      </c>
      <c r="AA63" s="178">
        <v>8.0161670596160324</v>
      </c>
      <c r="AB63" s="178"/>
      <c r="BD63" s="178"/>
    </row>
    <row r="64" spans="1:56" ht="21" x14ac:dyDescent="0.45">
      <c r="A64" s="178">
        <v>7466</v>
      </c>
      <c r="B64" s="178">
        <v>6417</v>
      </c>
      <c r="C64" s="178">
        <v>85.949638360567903</v>
      </c>
      <c r="D64" s="178">
        <v>5820</v>
      </c>
      <c r="E64" s="178">
        <v>90.696587190275835</v>
      </c>
      <c r="F64" s="178">
        <v>597</v>
      </c>
      <c r="G64" s="178">
        <v>9.3034128097241702</v>
      </c>
      <c r="H64" s="178">
        <v>381</v>
      </c>
      <c r="I64" s="178">
        <v>63.819095477386938</v>
      </c>
      <c r="J64" s="178">
        <v>343</v>
      </c>
      <c r="K64" s="178">
        <v>90.026246719160099</v>
      </c>
      <c r="L64" s="178">
        <v>38</v>
      </c>
      <c r="M64" s="178">
        <v>9.9737532808398957</v>
      </c>
      <c r="N64" s="178">
        <v>19</v>
      </c>
      <c r="O64" s="178">
        <v>50</v>
      </c>
      <c r="P64" s="178">
        <v>28</v>
      </c>
      <c r="Q64" s="178">
        <v>73.684210526315795</v>
      </c>
      <c r="R64" s="178">
        <v>31</v>
      </c>
      <c r="S64" s="178">
        <v>81.578947368421055</v>
      </c>
      <c r="T64" s="178">
        <v>23</v>
      </c>
      <c r="U64" s="178">
        <v>60.526315789473685</v>
      </c>
      <c r="V64" s="178">
        <v>27</v>
      </c>
      <c r="W64" s="178">
        <v>71.05263157894737</v>
      </c>
      <c r="X64" s="178">
        <v>123</v>
      </c>
      <c r="Y64" s="178">
        <v>20.603015075376884</v>
      </c>
      <c r="Z64" s="178">
        <v>93</v>
      </c>
      <c r="AA64" s="178">
        <v>15.577889447236181</v>
      </c>
      <c r="AB64" s="178"/>
      <c r="BD64" s="178"/>
    </row>
    <row r="65" spans="1:56" ht="21" x14ac:dyDescent="0.45">
      <c r="A65" s="178">
        <v>14210</v>
      </c>
      <c r="B65" s="178">
        <v>11997</v>
      </c>
      <c r="C65" s="178">
        <v>84.426460239268124</v>
      </c>
      <c r="D65" s="178">
        <v>11515</v>
      </c>
      <c r="E65" s="178">
        <v>95.982328915562221</v>
      </c>
      <c r="F65" s="178">
        <v>537</v>
      </c>
      <c r="G65" s="178">
        <v>4.4761190297574389</v>
      </c>
      <c r="H65" s="178">
        <v>428</v>
      </c>
      <c r="I65" s="178">
        <v>79.702048417132218</v>
      </c>
      <c r="J65" s="178">
        <v>337</v>
      </c>
      <c r="K65" s="178">
        <v>78.738317757009341</v>
      </c>
      <c r="L65" s="178">
        <v>91</v>
      </c>
      <c r="M65" s="178">
        <v>21.261682242990656</v>
      </c>
      <c r="N65" s="178">
        <v>28</v>
      </c>
      <c r="O65" s="178">
        <v>30.76923076923077</v>
      </c>
      <c r="P65" s="178">
        <v>51</v>
      </c>
      <c r="Q65" s="178">
        <v>56.043956043956044</v>
      </c>
      <c r="R65" s="178">
        <v>41</v>
      </c>
      <c r="S65" s="178">
        <v>45.054945054945058</v>
      </c>
      <c r="T65" s="178">
        <v>39</v>
      </c>
      <c r="U65" s="178">
        <v>42.857142857142854</v>
      </c>
      <c r="V65" s="178">
        <v>41</v>
      </c>
      <c r="W65" s="178">
        <v>45.054945054945058</v>
      </c>
      <c r="X65" s="178">
        <v>5</v>
      </c>
      <c r="Y65" s="178">
        <v>0.93109869646182497</v>
      </c>
      <c r="Z65" s="178">
        <v>49</v>
      </c>
      <c r="AA65" s="178">
        <v>9.1247672253258845</v>
      </c>
      <c r="AB65" s="178"/>
      <c r="BD65" s="178"/>
    </row>
    <row r="66" spans="1:56" ht="21" x14ac:dyDescent="0.45">
      <c r="A66" s="178">
        <v>22383</v>
      </c>
      <c r="B66" s="178">
        <v>11839</v>
      </c>
      <c r="C66" s="178">
        <v>52.892820444087029</v>
      </c>
      <c r="D66" s="178">
        <v>10812</v>
      </c>
      <c r="E66" s="178">
        <v>91.325280851423258</v>
      </c>
      <c r="F66" s="178">
        <v>1027</v>
      </c>
      <c r="G66" s="178">
        <v>8.6747191485767381</v>
      </c>
      <c r="H66" s="178">
        <v>547</v>
      </c>
      <c r="I66" s="178">
        <v>53.261927945472252</v>
      </c>
      <c r="J66" s="178">
        <v>501</v>
      </c>
      <c r="K66" s="178">
        <v>91.590493601462526</v>
      </c>
      <c r="L66" s="178">
        <v>46</v>
      </c>
      <c r="M66" s="178">
        <v>8.4095063985374772</v>
      </c>
      <c r="N66" s="178">
        <v>17</v>
      </c>
      <c r="O66" s="178">
        <v>36.956521739130437</v>
      </c>
      <c r="P66" s="178">
        <v>25</v>
      </c>
      <c r="Q66" s="178">
        <v>54.347826086956523</v>
      </c>
      <c r="R66" s="178">
        <v>29</v>
      </c>
      <c r="S66" s="178">
        <v>63.043478260869563</v>
      </c>
      <c r="T66" s="178">
        <v>21</v>
      </c>
      <c r="U66" s="178">
        <v>45.652173913043477</v>
      </c>
      <c r="V66" s="178">
        <v>19</v>
      </c>
      <c r="W66" s="178">
        <v>41.304347826086953</v>
      </c>
      <c r="X66" s="178">
        <v>377</v>
      </c>
      <c r="Y66" s="178">
        <v>36.708860759493668</v>
      </c>
      <c r="Z66" s="178">
        <v>103</v>
      </c>
      <c r="AA66" s="178">
        <v>10.029211295034079</v>
      </c>
      <c r="AB66" s="178"/>
      <c r="BD66" s="178"/>
    </row>
    <row r="67" spans="1:56" ht="21" x14ac:dyDescent="0.45">
      <c r="A67" s="178">
        <v>40394</v>
      </c>
      <c r="B67" s="178">
        <v>21794</v>
      </c>
      <c r="C67" s="178">
        <v>53.953557459028566</v>
      </c>
      <c r="D67" s="178">
        <v>19355</v>
      </c>
      <c r="E67" s="178">
        <v>88.808846471505916</v>
      </c>
      <c r="F67" s="178">
        <v>2439</v>
      </c>
      <c r="G67" s="178">
        <v>11.19115352849408</v>
      </c>
      <c r="H67" s="178">
        <v>2238</v>
      </c>
      <c r="I67" s="178">
        <v>91.758917589175894</v>
      </c>
      <c r="J67" s="178">
        <v>2008</v>
      </c>
      <c r="K67" s="178">
        <v>89.722966934763178</v>
      </c>
      <c r="L67" s="178">
        <v>230</v>
      </c>
      <c r="M67" s="178">
        <v>10.277033065236818</v>
      </c>
      <c r="N67" s="178">
        <v>38</v>
      </c>
      <c r="O67" s="178">
        <v>16.521739130434781</v>
      </c>
      <c r="P67" s="178">
        <v>86</v>
      </c>
      <c r="Q67" s="178">
        <v>37.391304347826086</v>
      </c>
      <c r="R67" s="178">
        <v>118</v>
      </c>
      <c r="S67" s="178">
        <v>51.304347826086953</v>
      </c>
      <c r="T67" s="178">
        <v>108</v>
      </c>
      <c r="U67" s="178">
        <v>46.956521739130437</v>
      </c>
      <c r="V67" s="178">
        <v>69</v>
      </c>
      <c r="W67" s="178">
        <v>30</v>
      </c>
      <c r="X67" s="178">
        <v>39</v>
      </c>
      <c r="Y67" s="178">
        <v>1.5990159901599017</v>
      </c>
      <c r="Z67" s="178">
        <v>162</v>
      </c>
      <c r="AA67" s="178">
        <v>6.6420664206642064</v>
      </c>
      <c r="AB67" s="178"/>
      <c r="BD67" s="178"/>
    </row>
    <row r="68" spans="1:56" ht="21" x14ac:dyDescent="0.45">
      <c r="A68" s="178">
        <v>23505</v>
      </c>
      <c r="B68" s="178">
        <v>19048</v>
      </c>
      <c r="C68" s="178">
        <v>81.038077004892571</v>
      </c>
      <c r="D68" s="178">
        <v>18272</v>
      </c>
      <c r="E68" s="178">
        <v>95.926081478370435</v>
      </c>
      <c r="F68" s="178">
        <v>776</v>
      </c>
      <c r="G68" s="178">
        <v>4.073918521629567</v>
      </c>
      <c r="H68" s="178">
        <v>596</v>
      </c>
      <c r="I68" s="178">
        <v>76.80412371134021</v>
      </c>
      <c r="J68" s="178">
        <v>536</v>
      </c>
      <c r="K68" s="178">
        <v>89.932885906040269</v>
      </c>
      <c r="L68" s="178">
        <v>59</v>
      </c>
      <c r="M68" s="178">
        <v>9.8993288590604021</v>
      </c>
      <c r="N68" s="178">
        <v>28</v>
      </c>
      <c r="O68" s="178">
        <v>47.457627118644069</v>
      </c>
      <c r="P68" s="178">
        <v>23</v>
      </c>
      <c r="Q68" s="178">
        <v>38.983050847457626</v>
      </c>
      <c r="R68" s="178">
        <v>22</v>
      </c>
      <c r="S68" s="178">
        <v>37.288135593220339</v>
      </c>
      <c r="T68" s="178">
        <v>24</v>
      </c>
      <c r="U68" s="178">
        <v>40.677966101694913</v>
      </c>
      <c r="V68" s="178">
        <v>13</v>
      </c>
      <c r="W68" s="178">
        <v>22.033898305084747</v>
      </c>
      <c r="X68" s="178">
        <v>9</v>
      </c>
      <c r="Y68" s="178">
        <v>1.1597938144329898</v>
      </c>
      <c r="Z68" s="178">
        <v>170</v>
      </c>
      <c r="AA68" s="178">
        <v>21.907216494845361</v>
      </c>
      <c r="AB68" s="178"/>
      <c r="BD68" s="178"/>
    </row>
    <row r="69" spans="1:56" ht="21" x14ac:dyDescent="0.45">
      <c r="A69" s="178">
        <v>42822</v>
      </c>
      <c r="B69" s="178">
        <v>15200</v>
      </c>
      <c r="C69" s="178">
        <v>35.495773200691232</v>
      </c>
      <c r="D69" s="178">
        <v>13804</v>
      </c>
      <c r="E69" s="178">
        <v>90.815789473684205</v>
      </c>
      <c r="F69" s="178">
        <v>1396</v>
      </c>
      <c r="G69" s="178">
        <v>9.1842105263157894</v>
      </c>
      <c r="H69" s="178">
        <v>954</v>
      </c>
      <c r="I69" s="178">
        <v>68.338108882521496</v>
      </c>
      <c r="J69" s="178">
        <v>894</v>
      </c>
      <c r="K69" s="178">
        <v>93.710691823899367</v>
      </c>
      <c r="L69" s="178">
        <v>60</v>
      </c>
      <c r="M69" s="178">
        <v>6.2893081761006293</v>
      </c>
      <c r="N69" s="178">
        <v>25</v>
      </c>
      <c r="O69" s="178">
        <v>41.666666666666664</v>
      </c>
      <c r="P69" s="178">
        <v>29</v>
      </c>
      <c r="Q69" s="178">
        <v>48.333333333333336</v>
      </c>
      <c r="R69" s="178">
        <v>39</v>
      </c>
      <c r="S69" s="178">
        <v>65</v>
      </c>
      <c r="T69" s="178">
        <v>43</v>
      </c>
      <c r="U69" s="178">
        <v>71.666666666666671</v>
      </c>
      <c r="V69" s="178">
        <v>35</v>
      </c>
      <c r="W69" s="178">
        <v>58.333333333333336</v>
      </c>
      <c r="X69" s="178">
        <v>307</v>
      </c>
      <c r="Y69" s="178">
        <v>21.991404011461317</v>
      </c>
      <c r="Z69" s="178">
        <v>135</v>
      </c>
      <c r="AA69" s="178">
        <v>9.6704871060171929</v>
      </c>
      <c r="AB69" s="178"/>
      <c r="BD69" s="178"/>
    </row>
    <row r="70" spans="1:56" ht="21" x14ac:dyDescent="0.45">
      <c r="A70" s="178">
        <v>26765</v>
      </c>
      <c r="B70" s="178">
        <v>22346</v>
      </c>
      <c r="C70" s="178">
        <v>83.489631982066129</v>
      </c>
      <c r="D70" s="178">
        <v>21039</v>
      </c>
      <c r="E70" s="178">
        <v>94.151078492795136</v>
      </c>
      <c r="F70" s="178">
        <v>1307</v>
      </c>
      <c r="G70" s="178">
        <v>5.848921507204869</v>
      </c>
      <c r="H70" s="178">
        <v>1137</v>
      </c>
      <c r="I70" s="178">
        <v>86.993114001530216</v>
      </c>
      <c r="J70" s="178">
        <v>867</v>
      </c>
      <c r="K70" s="178">
        <v>76.253298153034294</v>
      </c>
      <c r="L70" s="178">
        <v>270</v>
      </c>
      <c r="M70" s="178">
        <v>23.746701846965699</v>
      </c>
      <c r="N70" s="178">
        <v>127</v>
      </c>
      <c r="O70" s="178">
        <v>47.037037037037038</v>
      </c>
      <c r="P70" s="178">
        <v>121</v>
      </c>
      <c r="Q70" s="178">
        <v>44.814814814814817</v>
      </c>
      <c r="R70" s="178">
        <v>98</v>
      </c>
      <c r="S70" s="178">
        <v>36.296296296296298</v>
      </c>
      <c r="T70" s="178">
        <v>81</v>
      </c>
      <c r="U70" s="178">
        <v>30</v>
      </c>
      <c r="V70" s="178">
        <v>64</v>
      </c>
      <c r="W70" s="178">
        <v>23.703703703703702</v>
      </c>
      <c r="X70" s="178">
        <v>43</v>
      </c>
      <c r="Y70" s="178">
        <v>3.2899770466717673</v>
      </c>
      <c r="Z70" s="178">
        <v>127</v>
      </c>
      <c r="AA70" s="178">
        <v>9.7169089517980112</v>
      </c>
      <c r="AB70" s="178"/>
      <c r="BD70" s="178"/>
    </row>
    <row r="71" spans="1:56" ht="21" x14ac:dyDescent="0.45">
      <c r="A71" s="178">
        <v>31230</v>
      </c>
      <c r="B71" s="178">
        <v>30040</v>
      </c>
      <c r="C71" s="178">
        <v>96.189561319244319</v>
      </c>
      <c r="D71" s="178">
        <v>27115</v>
      </c>
      <c r="E71" s="178">
        <v>90.262982689747005</v>
      </c>
      <c r="F71" s="178">
        <v>2925</v>
      </c>
      <c r="G71" s="178">
        <v>9.7370173102529964</v>
      </c>
      <c r="H71" s="178">
        <v>2449</v>
      </c>
      <c r="I71" s="178">
        <v>83.726495726495727</v>
      </c>
      <c r="J71" s="178">
        <v>2392</v>
      </c>
      <c r="K71" s="178">
        <v>97.672519395671699</v>
      </c>
      <c r="L71" s="178">
        <v>57</v>
      </c>
      <c r="M71" s="178">
        <v>2.3274806043282972</v>
      </c>
      <c r="N71" s="178">
        <v>20</v>
      </c>
      <c r="O71" s="178">
        <v>35.087719298245617</v>
      </c>
      <c r="P71" s="178">
        <v>28</v>
      </c>
      <c r="Q71" s="178">
        <v>49.122807017543863</v>
      </c>
      <c r="R71" s="178">
        <v>38</v>
      </c>
      <c r="S71" s="178">
        <v>66.666666666666671</v>
      </c>
      <c r="T71" s="178">
        <v>33</v>
      </c>
      <c r="U71" s="178">
        <v>57.89473684210526</v>
      </c>
      <c r="V71" s="178">
        <v>30</v>
      </c>
      <c r="W71" s="178">
        <v>52.631578947368418</v>
      </c>
      <c r="X71" s="178">
        <v>293</v>
      </c>
      <c r="Y71" s="178">
        <v>10.017094017094017</v>
      </c>
      <c r="Z71" s="178">
        <v>183</v>
      </c>
      <c r="AA71" s="178">
        <v>6.2564102564102564</v>
      </c>
      <c r="AB71" s="178"/>
      <c r="BD71" s="178"/>
    </row>
    <row r="72" spans="1:56" ht="21" x14ac:dyDescent="0.45">
      <c r="A72" s="178">
        <v>18583</v>
      </c>
      <c r="B72" s="178">
        <v>17287</v>
      </c>
      <c r="C72" s="178">
        <v>93.025883872356459</v>
      </c>
      <c r="D72" s="178">
        <v>15323</v>
      </c>
      <c r="E72" s="178">
        <v>88.638861572279751</v>
      </c>
      <c r="F72" s="178">
        <v>1964</v>
      </c>
      <c r="G72" s="178">
        <v>11.361138427720253</v>
      </c>
      <c r="H72" s="178">
        <v>1622</v>
      </c>
      <c r="I72" s="178">
        <v>82.586558044806523</v>
      </c>
      <c r="J72" s="178">
        <v>1446</v>
      </c>
      <c r="K72" s="178">
        <v>89.149198520345251</v>
      </c>
      <c r="L72" s="178">
        <v>176</v>
      </c>
      <c r="M72" s="178">
        <v>10.850801479654747</v>
      </c>
      <c r="N72" s="178">
        <v>46</v>
      </c>
      <c r="O72" s="178">
        <v>26.136363636363637</v>
      </c>
      <c r="P72" s="178">
        <v>74</v>
      </c>
      <c r="Q72" s="178">
        <v>42.045454545454547</v>
      </c>
      <c r="R72" s="178">
        <v>69</v>
      </c>
      <c r="S72" s="178">
        <v>39.204545454545453</v>
      </c>
      <c r="T72" s="178">
        <v>61</v>
      </c>
      <c r="U72" s="178">
        <v>34.659090909090907</v>
      </c>
      <c r="V72" s="178">
        <v>42</v>
      </c>
      <c r="W72" s="178">
        <v>23.863636363636363</v>
      </c>
      <c r="X72" s="178">
        <v>165</v>
      </c>
      <c r="Y72" s="178">
        <v>8.4012219959266794</v>
      </c>
      <c r="Z72" s="178">
        <v>177</v>
      </c>
      <c r="AA72" s="178">
        <v>9.0122199592668029</v>
      </c>
      <c r="AB72" s="178"/>
      <c r="BD72" s="178"/>
    </row>
    <row r="73" spans="1:56" ht="21" x14ac:dyDescent="0.45">
      <c r="A73" s="178">
        <v>28740</v>
      </c>
      <c r="B73" s="178">
        <v>20982</v>
      </c>
      <c r="C73" s="178">
        <v>73.006263048016706</v>
      </c>
      <c r="D73" s="178">
        <v>20220</v>
      </c>
      <c r="E73" s="178">
        <v>96.368315699170722</v>
      </c>
      <c r="F73" s="178">
        <v>762</v>
      </c>
      <c r="G73" s="178">
        <v>3.6316843008292823</v>
      </c>
      <c r="H73" s="178">
        <v>715</v>
      </c>
      <c r="I73" s="178">
        <v>93.832020997375324</v>
      </c>
      <c r="J73" s="178">
        <v>671</v>
      </c>
      <c r="K73" s="178">
        <v>93.84615384615384</v>
      </c>
      <c r="L73" s="178">
        <v>44</v>
      </c>
      <c r="M73" s="178">
        <v>6.1538461538461542</v>
      </c>
      <c r="N73" s="178">
        <v>19</v>
      </c>
      <c r="O73" s="178">
        <v>43.18181818181818</v>
      </c>
      <c r="P73" s="178">
        <v>26</v>
      </c>
      <c r="Q73" s="178">
        <v>59.090909090909093</v>
      </c>
      <c r="R73" s="178">
        <v>25</v>
      </c>
      <c r="S73" s="178">
        <v>56.81818181818182</v>
      </c>
      <c r="T73" s="178">
        <v>26</v>
      </c>
      <c r="U73" s="178">
        <v>59.090909090909093</v>
      </c>
      <c r="V73" s="178">
        <v>20</v>
      </c>
      <c r="W73" s="178">
        <v>45.454545454545453</v>
      </c>
      <c r="X73" s="178">
        <v>3</v>
      </c>
      <c r="Y73" s="178">
        <v>0.39370078740157483</v>
      </c>
      <c r="Z73" s="178">
        <v>44</v>
      </c>
      <c r="AA73" s="178">
        <v>5.7742782152230969</v>
      </c>
      <c r="AB73" s="178"/>
      <c r="BD73" s="178"/>
    </row>
    <row r="74" spans="1:56" ht="21" x14ac:dyDescent="0.45">
      <c r="A74" s="178">
        <v>26984</v>
      </c>
      <c r="B74" s="178">
        <v>24683</v>
      </c>
      <c r="C74" s="178">
        <v>91.47272457752743</v>
      </c>
      <c r="D74" s="178">
        <v>22378</v>
      </c>
      <c r="E74" s="178">
        <v>90.661588947858846</v>
      </c>
      <c r="F74" s="178">
        <v>2305</v>
      </c>
      <c r="G74" s="178">
        <v>9.338411052141149</v>
      </c>
      <c r="H74" s="178">
        <v>2161</v>
      </c>
      <c r="I74" s="178">
        <v>93.752711496746201</v>
      </c>
      <c r="J74" s="178">
        <v>1952</v>
      </c>
      <c r="K74" s="178">
        <v>90.328551596483109</v>
      </c>
      <c r="L74" s="178">
        <v>209</v>
      </c>
      <c r="M74" s="178">
        <v>9.6714484035168908</v>
      </c>
      <c r="N74" s="178">
        <v>72</v>
      </c>
      <c r="O74" s="178">
        <v>34.449760765550238</v>
      </c>
      <c r="P74" s="178">
        <v>98</v>
      </c>
      <c r="Q74" s="178">
        <v>46.889952153110045</v>
      </c>
      <c r="R74" s="178">
        <v>77</v>
      </c>
      <c r="S74" s="178">
        <v>36.842105263157897</v>
      </c>
      <c r="T74" s="178">
        <v>88</v>
      </c>
      <c r="U74" s="178">
        <v>42.10526315789474</v>
      </c>
      <c r="V74" s="178">
        <v>62</v>
      </c>
      <c r="W74" s="178">
        <v>29.665071770334929</v>
      </c>
      <c r="X74" s="178">
        <v>45</v>
      </c>
      <c r="Y74" s="178">
        <v>1.9522776572668112</v>
      </c>
      <c r="Z74" s="178">
        <v>99</v>
      </c>
      <c r="AA74" s="178">
        <v>4.2950108459869849</v>
      </c>
      <c r="AB74" s="178"/>
      <c r="BD74" s="178"/>
    </row>
    <row r="75" spans="1:56" ht="21" x14ac:dyDescent="0.45">
      <c r="A75" s="180">
        <v>4626</v>
      </c>
      <c r="B75" s="180">
        <v>2918</v>
      </c>
      <c r="C75" s="180">
        <v>63.078253350626895</v>
      </c>
      <c r="D75" s="180">
        <v>2418</v>
      </c>
      <c r="E75" s="180">
        <v>82.864976010966416</v>
      </c>
      <c r="F75" s="180">
        <v>500</v>
      </c>
      <c r="G75" s="180">
        <v>17.135023989033584</v>
      </c>
      <c r="H75" s="180">
        <v>94</v>
      </c>
      <c r="I75" s="180">
        <v>18.8</v>
      </c>
      <c r="J75" s="180">
        <v>61</v>
      </c>
      <c r="K75" s="180">
        <v>64.893617021276597</v>
      </c>
      <c r="L75" s="180">
        <v>33</v>
      </c>
      <c r="M75" s="180">
        <v>35.106382978723403</v>
      </c>
      <c r="N75" s="180">
        <v>1</v>
      </c>
      <c r="O75" s="180">
        <v>1.639344262295082</v>
      </c>
      <c r="P75" s="180">
        <v>15</v>
      </c>
      <c r="Q75" s="180">
        <v>24.590163934426229</v>
      </c>
      <c r="R75" s="180">
        <v>16</v>
      </c>
      <c r="S75" s="180">
        <v>26.229508196721312</v>
      </c>
      <c r="T75" s="180">
        <v>13</v>
      </c>
      <c r="U75" s="180">
        <v>21.311475409836067</v>
      </c>
      <c r="V75" s="180">
        <v>10</v>
      </c>
      <c r="W75" s="180">
        <v>16.393442622950818</v>
      </c>
      <c r="X75" s="180">
        <v>165</v>
      </c>
      <c r="Y75" s="180">
        <v>33</v>
      </c>
      <c r="Z75" s="180">
        <v>241</v>
      </c>
      <c r="AA75" s="180">
        <v>48.2</v>
      </c>
      <c r="AB75" s="180"/>
      <c r="BD75" s="180"/>
    </row>
    <row r="76" spans="1:56" ht="21" x14ac:dyDescent="0.45">
      <c r="A76" s="178">
        <v>320916</v>
      </c>
      <c r="B76" s="178">
        <v>225559</v>
      </c>
      <c r="C76" s="178">
        <v>70.285993842625487</v>
      </c>
      <c r="D76" s="178">
        <v>206110</v>
      </c>
      <c r="E76" s="178">
        <v>91.377422315225729</v>
      </c>
      <c r="F76" s="178">
        <v>19504</v>
      </c>
      <c r="G76" s="178">
        <v>8.6469615488630467</v>
      </c>
      <c r="H76" s="178">
        <v>15323</v>
      </c>
      <c r="I76" s="178">
        <v>78.563371616078754</v>
      </c>
      <c r="J76" s="178">
        <v>13872</v>
      </c>
      <c r="K76" s="178">
        <v>90.530574952685512</v>
      </c>
      <c r="L76" s="178">
        <v>1450</v>
      </c>
      <c r="M76" s="178">
        <v>9.4628989101350918</v>
      </c>
      <c r="N76" s="178">
        <v>470</v>
      </c>
      <c r="O76" s="178">
        <v>32.413793103448278</v>
      </c>
      <c r="P76" s="178">
        <v>644</v>
      </c>
      <c r="Q76" s="178">
        <v>44.413793103448278</v>
      </c>
      <c r="R76" s="178">
        <v>648</v>
      </c>
      <c r="S76" s="178">
        <v>44.689655172413794</v>
      </c>
      <c r="T76" s="178">
        <v>598</v>
      </c>
      <c r="U76" s="178">
        <v>41.241379310344826</v>
      </c>
      <c r="V76" s="178">
        <v>457</v>
      </c>
      <c r="W76" s="178">
        <v>31.517241379310345</v>
      </c>
      <c r="X76" s="178">
        <v>2304</v>
      </c>
      <c r="Y76" s="178">
        <v>11.812961443806399</v>
      </c>
      <c r="Z76" s="178">
        <v>1821</v>
      </c>
      <c r="AA76" s="178">
        <v>9.3365463494667758</v>
      </c>
      <c r="AB76" s="178"/>
      <c r="BD76" s="178"/>
    </row>
    <row r="83" spans="1:27" ht="21" x14ac:dyDescent="0.45">
      <c r="A83" s="178" t="s">
        <v>156</v>
      </c>
      <c r="B83" s="178" t="s">
        <v>157</v>
      </c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</row>
    <row r="84" spans="1:27" ht="21" x14ac:dyDescent="0.45">
      <c r="A84" s="178"/>
      <c r="B84" s="178" t="s">
        <v>159</v>
      </c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</row>
    <row r="85" spans="1:27" ht="42" x14ac:dyDescent="0.45">
      <c r="A85" s="179" t="s">
        <v>156</v>
      </c>
      <c r="B85" s="178" t="s">
        <v>160</v>
      </c>
      <c r="C85" s="178"/>
      <c r="D85" s="178" t="s">
        <v>161</v>
      </c>
      <c r="E85" s="178"/>
      <c r="F85" s="178" t="s">
        <v>162</v>
      </c>
      <c r="G85" s="178"/>
      <c r="H85" s="178" t="s">
        <v>163</v>
      </c>
      <c r="I85" s="178"/>
      <c r="J85" s="178" t="s">
        <v>164</v>
      </c>
      <c r="K85" s="178"/>
      <c r="L85" s="178" t="s">
        <v>165</v>
      </c>
      <c r="M85" s="178"/>
      <c r="N85" s="178" t="s">
        <v>166</v>
      </c>
      <c r="O85" s="178"/>
      <c r="P85" s="178" t="s">
        <v>167</v>
      </c>
      <c r="Q85" s="178"/>
      <c r="R85" s="178" t="s">
        <v>173</v>
      </c>
      <c r="S85" s="178"/>
      <c r="T85" s="178" t="s">
        <v>174</v>
      </c>
      <c r="U85" s="178"/>
      <c r="V85" s="178" t="s">
        <v>170</v>
      </c>
      <c r="W85" s="178"/>
      <c r="X85" s="178" t="s">
        <v>171</v>
      </c>
      <c r="Y85" s="178"/>
      <c r="Z85" s="178" t="s">
        <v>172</v>
      </c>
      <c r="AA85" s="178"/>
    </row>
    <row r="86" spans="1:27" ht="21" x14ac:dyDescent="0.45">
      <c r="A86" s="178"/>
      <c r="B86" s="178" t="s">
        <v>3</v>
      </c>
      <c r="C86" s="178" t="s">
        <v>175</v>
      </c>
      <c r="D86" s="178" t="s">
        <v>3</v>
      </c>
      <c r="E86" s="178" t="s">
        <v>175</v>
      </c>
      <c r="F86" s="178" t="s">
        <v>3</v>
      </c>
      <c r="G86" s="178" t="s">
        <v>175</v>
      </c>
      <c r="H86" s="178" t="s">
        <v>3</v>
      </c>
      <c r="I86" s="178" t="s">
        <v>175</v>
      </c>
      <c r="J86" s="178" t="s">
        <v>3</v>
      </c>
      <c r="K86" s="178" t="s">
        <v>175</v>
      </c>
      <c r="L86" s="178" t="s">
        <v>3</v>
      </c>
      <c r="M86" s="178" t="s">
        <v>175</v>
      </c>
      <c r="N86" s="178" t="s">
        <v>3</v>
      </c>
      <c r="O86" s="178" t="s">
        <v>175</v>
      </c>
      <c r="P86" s="178" t="s">
        <v>3</v>
      </c>
      <c r="Q86" s="178" t="s">
        <v>175</v>
      </c>
      <c r="R86" s="178" t="s">
        <v>3</v>
      </c>
      <c r="S86" s="178" t="s">
        <v>175</v>
      </c>
      <c r="T86" s="178" t="s">
        <v>3</v>
      </c>
      <c r="U86" s="178" t="s">
        <v>175</v>
      </c>
      <c r="V86" s="178" t="s">
        <v>3</v>
      </c>
      <c r="W86" s="178" t="s">
        <v>175</v>
      </c>
      <c r="X86" s="178" t="s">
        <v>3</v>
      </c>
      <c r="Y86" s="178" t="s">
        <v>175</v>
      </c>
      <c r="Z86" s="178" t="s">
        <v>3</v>
      </c>
      <c r="AA86" s="178" t="s">
        <v>175</v>
      </c>
    </row>
    <row r="87" spans="1:27" ht="21" x14ac:dyDescent="0.45">
      <c r="A87" s="178">
        <v>34104</v>
      </c>
      <c r="B87" s="178">
        <v>17927</v>
      </c>
      <c r="C87" s="178">
        <v>52.565681444991789</v>
      </c>
      <c r="D87" s="178">
        <v>15579</v>
      </c>
      <c r="E87" s="178">
        <v>86.90243766385899</v>
      </c>
      <c r="F87" s="178">
        <v>2348</v>
      </c>
      <c r="G87" s="178">
        <v>13.097562336141017</v>
      </c>
      <c r="H87" s="178">
        <v>1526</v>
      </c>
      <c r="I87" s="178">
        <v>64.991482112436117</v>
      </c>
      <c r="J87" s="178">
        <v>1397</v>
      </c>
      <c r="K87" s="178">
        <v>91.54652686762779</v>
      </c>
      <c r="L87" s="178">
        <v>129</v>
      </c>
      <c r="M87" s="178">
        <v>8.4534731323722152</v>
      </c>
      <c r="N87" s="178">
        <v>34</v>
      </c>
      <c r="O87" s="178">
        <v>26.356589147286822</v>
      </c>
      <c r="P87" s="178">
        <v>57</v>
      </c>
      <c r="Q87" s="178">
        <v>44.186046511627907</v>
      </c>
      <c r="R87" s="178">
        <v>34</v>
      </c>
      <c r="S87" s="178">
        <v>26.356589147286822</v>
      </c>
      <c r="T87" s="178">
        <v>33</v>
      </c>
      <c r="U87" s="178">
        <v>25.581395348837209</v>
      </c>
      <c r="V87" s="178">
        <v>30</v>
      </c>
      <c r="W87" s="178">
        <v>23.255813953488371</v>
      </c>
      <c r="X87" s="178">
        <v>596</v>
      </c>
      <c r="Y87" s="178">
        <v>25.383304940374789</v>
      </c>
      <c r="Z87" s="178">
        <v>226</v>
      </c>
      <c r="AA87" s="178">
        <v>9.6252129471890964</v>
      </c>
    </row>
    <row r="88" spans="1:27" ht="21" x14ac:dyDescent="0.45">
      <c r="A88" s="178">
        <v>7693</v>
      </c>
      <c r="B88" s="178">
        <v>5834</v>
      </c>
      <c r="C88" s="178">
        <v>75.835174834264919</v>
      </c>
      <c r="D88" s="178">
        <v>5158</v>
      </c>
      <c r="E88" s="178">
        <v>88.412752828248202</v>
      </c>
      <c r="F88" s="178">
        <v>676</v>
      </c>
      <c r="G88" s="178">
        <v>11.5872471717518</v>
      </c>
      <c r="H88" s="178">
        <v>438</v>
      </c>
      <c r="I88" s="178">
        <v>64.792899408284029</v>
      </c>
      <c r="J88" s="178">
        <v>410</v>
      </c>
      <c r="K88" s="178">
        <v>93.607305936073061</v>
      </c>
      <c r="L88" s="178">
        <v>28</v>
      </c>
      <c r="M88" s="178">
        <v>6.3926940639269407</v>
      </c>
      <c r="N88" s="178">
        <v>18</v>
      </c>
      <c r="O88" s="178">
        <v>64.285714285714292</v>
      </c>
      <c r="P88" s="178">
        <v>25</v>
      </c>
      <c r="Q88" s="178">
        <v>89.285714285714292</v>
      </c>
      <c r="R88" s="178">
        <v>19</v>
      </c>
      <c r="S88" s="178">
        <v>67.857142857142861</v>
      </c>
      <c r="T88" s="178">
        <v>19</v>
      </c>
      <c r="U88" s="178">
        <v>67.857142857142861</v>
      </c>
      <c r="V88" s="178">
        <v>21</v>
      </c>
      <c r="W88" s="178">
        <v>75</v>
      </c>
      <c r="X88" s="178">
        <v>114</v>
      </c>
      <c r="Y88" s="178">
        <v>16.863905325443788</v>
      </c>
      <c r="Z88" s="178">
        <v>124</v>
      </c>
      <c r="AA88" s="178">
        <v>18.34319526627219</v>
      </c>
    </row>
    <row r="89" spans="1:27" ht="21" x14ac:dyDescent="0.45">
      <c r="A89" s="178">
        <v>14005</v>
      </c>
      <c r="B89" s="178">
        <v>10041</v>
      </c>
      <c r="C89" s="178">
        <v>71.695822920385581</v>
      </c>
      <c r="D89" s="178">
        <v>9445</v>
      </c>
      <c r="E89" s="178">
        <v>94.064336221491885</v>
      </c>
      <c r="F89" s="178">
        <v>641</v>
      </c>
      <c r="G89" s="178">
        <v>6.3838263121203065</v>
      </c>
      <c r="H89" s="178">
        <v>521</v>
      </c>
      <c r="I89" s="178">
        <v>81.279251170046805</v>
      </c>
      <c r="J89" s="178">
        <v>400</v>
      </c>
      <c r="K89" s="178">
        <v>76.775431861804222</v>
      </c>
      <c r="L89" s="178">
        <v>121</v>
      </c>
      <c r="M89" s="178">
        <v>23.224568138195778</v>
      </c>
      <c r="N89" s="178">
        <v>35</v>
      </c>
      <c r="O89" s="178">
        <v>28.925619834710744</v>
      </c>
      <c r="P89" s="178">
        <v>96</v>
      </c>
      <c r="Q89" s="178">
        <v>79.338842975206617</v>
      </c>
      <c r="R89" s="178">
        <v>46</v>
      </c>
      <c r="S89" s="178">
        <v>38.016528925619838</v>
      </c>
      <c r="T89" s="178">
        <v>43</v>
      </c>
      <c r="U89" s="178">
        <v>35.537190082644628</v>
      </c>
      <c r="V89" s="178">
        <v>46</v>
      </c>
      <c r="W89" s="178">
        <v>38.016528925619838</v>
      </c>
      <c r="X89" s="178">
        <v>13</v>
      </c>
      <c r="Y89" s="178">
        <v>2.0280811232449296</v>
      </c>
      <c r="Z89" s="178">
        <v>64</v>
      </c>
      <c r="AA89" s="178">
        <v>9.9843993759750393</v>
      </c>
    </row>
    <row r="90" spans="1:27" ht="21" x14ac:dyDescent="0.45">
      <c r="A90" s="178">
        <v>23966</v>
      </c>
      <c r="B90" s="178">
        <v>12133</v>
      </c>
      <c r="C90" s="178">
        <v>50.62588667278645</v>
      </c>
      <c r="D90" s="178">
        <v>10777</v>
      </c>
      <c r="E90" s="178">
        <v>88.823868787604056</v>
      </c>
      <c r="F90" s="178">
        <v>1356</v>
      </c>
      <c r="G90" s="178">
        <v>11.176131212395944</v>
      </c>
      <c r="H90" s="178">
        <v>829</v>
      </c>
      <c r="I90" s="178">
        <v>61.135693215339231</v>
      </c>
      <c r="J90" s="178">
        <v>776</v>
      </c>
      <c r="K90" s="178">
        <v>93.606755126658626</v>
      </c>
      <c r="L90" s="178">
        <v>53</v>
      </c>
      <c r="M90" s="178">
        <v>6.3932448733413754</v>
      </c>
      <c r="N90" s="178">
        <v>13</v>
      </c>
      <c r="O90" s="178">
        <v>24.528301886792452</v>
      </c>
      <c r="P90" s="178">
        <v>29</v>
      </c>
      <c r="Q90" s="178">
        <v>54.716981132075475</v>
      </c>
      <c r="R90" s="178">
        <v>21</v>
      </c>
      <c r="S90" s="178">
        <v>39.622641509433961</v>
      </c>
      <c r="T90" s="178">
        <v>23</v>
      </c>
      <c r="U90" s="178">
        <v>43.39622641509434</v>
      </c>
      <c r="V90" s="178">
        <v>35</v>
      </c>
      <c r="W90" s="178">
        <v>66.037735849056602</v>
      </c>
      <c r="X90" s="178">
        <v>445</v>
      </c>
      <c r="Y90" s="178">
        <v>32.817109144542776</v>
      </c>
      <c r="Z90" s="178">
        <v>82</v>
      </c>
      <c r="AA90" s="178">
        <v>6.0471976401179939</v>
      </c>
    </row>
    <row r="91" spans="1:27" ht="21" x14ac:dyDescent="0.45">
      <c r="A91" s="178">
        <v>44900</v>
      </c>
      <c r="B91" s="178">
        <v>23858</v>
      </c>
      <c r="C91" s="178">
        <v>53.1358574610245</v>
      </c>
      <c r="D91" s="178">
        <v>20780</v>
      </c>
      <c r="E91" s="178">
        <v>87.098667113756392</v>
      </c>
      <c r="F91" s="178">
        <v>3078</v>
      </c>
      <c r="G91" s="178">
        <v>12.901332886243608</v>
      </c>
      <c r="H91" s="178">
        <v>2881</v>
      </c>
      <c r="I91" s="178">
        <v>93.599740090968155</v>
      </c>
      <c r="J91" s="178">
        <v>2589</v>
      </c>
      <c r="K91" s="178">
        <v>89.864630336688649</v>
      </c>
      <c r="L91" s="178">
        <v>292</v>
      </c>
      <c r="M91" s="178">
        <v>10.13536966331135</v>
      </c>
      <c r="N91" s="178">
        <v>55</v>
      </c>
      <c r="O91" s="178">
        <v>18.835616438356166</v>
      </c>
      <c r="P91" s="178">
        <v>159</v>
      </c>
      <c r="Q91" s="178">
        <v>54.452054794520549</v>
      </c>
      <c r="R91" s="178">
        <v>131</v>
      </c>
      <c r="S91" s="178">
        <v>44.863013698630134</v>
      </c>
      <c r="T91" s="178">
        <v>132</v>
      </c>
      <c r="U91" s="178">
        <v>45.205479452054796</v>
      </c>
      <c r="V91" s="178">
        <v>94</v>
      </c>
      <c r="W91" s="178">
        <v>32.19178082191781</v>
      </c>
      <c r="X91" s="178">
        <v>54</v>
      </c>
      <c r="Y91" s="178">
        <v>1.7543859649122806</v>
      </c>
      <c r="Z91" s="178">
        <v>143</v>
      </c>
      <c r="AA91" s="178">
        <v>4.6458739441195585</v>
      </c>
    </row>
    <row r="92" spans="1:27" ht="21" x14ac:dyDescent="0.45">
      <c r="A92" s="178">
        <v>26210</v>
      </c>
      <c r="B92" s="178">
        <v>21766</v>
      </c>
      <c r="C92" s="178">
        <v>83.044639450591376</v>
      </c>
      <c r="D92" s="178">
        <v>20635</v>
      </c>
      <c r="E92" s="178">
        <v>94.803822475420375</v>
      </c>
      <c r="F92" s="178">
        <v>1131</v>
      </c>
      <c r="G92" s="178">
        <v>5.1961775245796193</v>
      </c>
      <c r="H92" s="178">
        <v>885</v>
      </c>
      <c r="I92" s="178">
        <v>78.249336870026525</v>
      </c>
      <c r="J92" s="178">
        <v>759</v>
      </c>
      <c r="K92" s="178">
        <v>85.762711864406782</v>
      </c>
      <c r="L92" s="178">
        <v>47</v>
      </c>
      <c r="M92" s="178">
        <v>5.3107344632768365</v>
      </c>
      <c r="N92" s="178">
        <v>22</v>
      </c>
      <c r="O92" s="178">
        <v>46.808510638297875</v>
      </c>
      <c r="P92" s="178">
        <v>30</v>
      </c>
      <c r="Q92" s="178">
        <v>63.829787234042556</v>
      </c>
      <c r="R92" s="178">
        <v>19</v>
      </c>
      <c r="S92" s="178">
        <v>40.425531914893618</v>
      </c>
      <c r="T92" s="178">
        <v>27</v>
      </c>
      <c r="U92" s="178">
        <v>57.446808510638299</v>
      </c>
      <c r="V92" s="178">
        <v>10</v>
      </c>
      <c r="W92" s="178">
        <v>21.276595744680851</v>
      </c>
      <c r="X92" s="178">
        <v>3</v>
      </c>
      <c r="Y92" s="178">
        <v>0.26525198938992045</v>
      </c>
      <c r="Z92" s="178">
        <v>243</v>
      </c>
      <c r="AA92" s="178">
        <v>21.485411140583555</v>
      </c>
    </row>
    <row r="93" spans="1:27" ht="21" x14ac:dyDescent="0.45">
      <c r="A93" s="178">
        <v>45291</v>
      </c>
      <c r="B93" s="178">
        <v>14797</v>
      </c>
      <c r="C93" s="178">
        <v>32.67095007838202</v>
      </c>
      <c r="D93" s="178">
        <v>13052</v>
      </c>
      <c r="E93" s="178">
        <v>88.207069000473069</v>
      </c>
      <c r="F93" s="178">
        <v>1745</v>
      </c>
      <c r="G93" s="178">
        <v>11.792930999526931</v>
      </c>
      <c r="H93" s="178">
        <v>1281</v>
      </c>
      <c r="I93" s="178">
        <v>73.409742120343836</v>
      </c>
      <c r="J93" s="178">
        <v>1226</v>
      </c>
      <c r="K93" s="178">
        <v>95.706479313036695</v>
      </c>
      <c r="L93" s="178">
        <v>55</v>
      </c>
      <c r="M93" s="178">
        <v>4.2935206869633102</v>
      </c>
      <c r="N93" s="178">
        <v>26</v>
      </c>
      <c r="O93" s="178">
        <v>47.272727272727273</v>
      </c>
      <c r="P93" s="178">
        <v>43</v>
      </c>
      <c r="Q93" s="178">
        <v>78.181818181818187</v>
      </c>
      <c r="R93" s="178">
        <v>30</v>
      </c>
      <c r="S93" s="178">
        <v>54.545454545454547</v>
      </c>
      <c r="T93" s="178">
        <v>37</v>
      </c>
      <c r="U93" s="178">
        <v>67.272727272727266</v>
      </c>
      <c r="V93" s="178">
        <v>37</v>
      </c>
      <c r="W93" s="178">
        <v>67.272727272727266</v>
      </c>
      <c r="X93" s="178">
        <v>371</v>
      </c>
      <c r="Y93" s="178">
        <v>21.260744985673352</v>
      </c>
      <c r="Z93" s="178">
        <v>93</v>
      </c>
      <c r="AA93" s="178">
        <v>5.329512893982808</v>
      </c>
    </row>
    <row r="94" spans="1:27" ht="21" x14ac:dyDescent="0.45">
      <c r="A94" s="178">
        <v>27590</v>
      </c>
      <c r="B94" s="178">
        <v>22609</v>
      </c>
      <c r="C94" s="178">
        <v>81.946357375860813</v>
      </c>
      <c r="D94" s="178">
        <v>21087</v>
      </c>
      <c r="E94" s="178">
        <v>93.268167543898443</v>
      </c>
      <c r="F94" s="178">
        <v>1522</v>
      </c>
      <c r="G94" s="178">
        <v>6.7318324561015528</v>
      </c>
      <c r="H94" s="178">
        <v>1328</v>
      </c>
      <c r="I94" s="178">
        <v>87.253613666228645</v>
      </c>
      <c r="J94" s="178">
        <v>1068</v>
      </c>
      <c r="K94" s="178">
        <v>80.421686746987959</v>
      </c>
      <c r="L94" s="178">
        <v>260</v>
      </c>
      <c r="M94" s="178">
        <v>19.578313253012048</v>
      </c>
      <c r="N94" s="178">
        <v>113</v>
      </c>
      <c r="O94" s="178">
        <v>43.46153846153846</v>
      </c>
      <c r="P94" s="178">
        <v>115</v>
      </c>
      <c r="Q94" s="178">
        <v>44.230769230769234</v>
      </c>
      <c r="R94" s="178">
        <v>85</v>
      </c>
      <c r="S94" s="178">
        <v>32.692307692307693</v>
      </c>
      <c r="T94" s="178">
        <v>75</v>
      </c>
      <c r="U94" s="178">
        <v>28.846153846153847</v>
      </c>
      <c r="V94" s="178">
        <v>58</v>
      </c>
      <c r="W94" s="178">
        <v>22.307692307692307</v>
      </c>
      <c r="X94" s="178">
        <v>49</v>
      </c>
      <c r="Y94" s="178">
        <v>3.219448094612352</v>
      </c>
      <c r="Z94" s="178">
        <v>145</v>
      </c>
      <c r="AA94" s="178">
        <v>9.5269382391590014</v>
      </c>
    </row>
    <row r="95" spans="1:27" ht="21" x14ac:dyDescent="0.45">
      <c r="A95" s="178">
        <v>33598</v>
      </c>
      <c r="B95" s="178">
        <v>32739</v>
      </c>
      <c r="C95" s="178">
        <v>97.443300196440262</v>
      </c>
      <c r="D95" s="178">
        <v>29772</v>
      </c>
      <c r="E95" s="178">
        <v>90.937414093283238</v>
      </c>
      <c r="F95" s="178">
        <v>2967</v>
      </c>
      <c r="G95" s="178">
        <v>9.0625859067167607</v>
      </c>
      <c r="H95" s="178">
        <v>1918</v>
      </c>
      <c r="I95" s="178">
        <v>64.644421975058975</v>
      </c>
      <c r="J95" s="178">
        <v>1847</v>
      </c>
      <c r="K95" s="178">
        <v>96.298227320125136</v>
      </c>
      <c r="L95" s="178">
        <v>71</v>
      </c>
      <c r="M95" s="178">
        <v>3.7017726798748698</v>
      </c>
      <c r="N95" s="178">
        <v>18</v>
      </c>
      <c r="O95" s="178">
        <v>25.35211267605634</v>
      </c>
      <c r="P95" s="178">
        <v>57</v>
      </c>
      <c r="Q95" s="178">
        <v>80.281690140845072</v>
      </c>
      <c r="R95" s="178">
        <v>23</v>
      </c>
      <c r="S95" s="178">
        <v>32.394366197183096</v>
      </c>
      <c r="T95" s="178">
        <v>42</v>
      </c>
      <c r="U95" s="178">
        <v>59.154929577464792</v>
      </c>
      <c r="V95" s="178">
        <v>50</v>
      </c>
      <c r="W95" s="178">
        <v>70.422535211267601</v>
      </c>
      <c r="X95" s="178">
        <v>629</v>
      </c>
      <c r="Y95" s="178">
        <v>21.199865183687226</v>
      </c>
      <c r="Z95" s="178">
        <v>420</v>
      </c>
      <c r="AA95" s="178">
        <v>14.155712841253791</v>
      </c>
    </row>
    <row r="96" spans="1:27" ht="21" x14ac:dyDescent="0.45">
      <c r="A96" s="178">
        <v>20674</v>
      </c>
      <c r="B96" s="178">
        <v>19546</v>
      </c>
      <c r="C96" s="178">
        <v>94.543871529457292</v>
      </c>
      <c r="D96" s="178">
        <v>16738</v>
      </c>
      <c r="E96" s="178">
        <v>85.6338892868106</v>
      </c>
      <c r="F96" s="178">
        <v>2808</v>
      </c>
      <c r="G96" s="178">
        <v>14.3661107131894</v>
      </c>
      <c r="H96" s="178">
        <v>2361</v>
      </c>
      <c r="I96" s="178">
        <v>84.081196581196579</v>
      </c>
      <c r="J96" s="178">
        <v>2112</v>
      </c>
      <c r="K96" s="178">
        <v>89.453621346886919</v>
      </c>
      <c r="L96" s="178">
        <v>249</v>
      </c>
      <c r="M96" s="178">
        <v>10.546378653113088</v>
      </c>
      <c r="N96" s="178">
        <v>50</v>
      </c>
      <c r="O96" s="178">
        <v>20.080321285140563</v>
      </c>
      <c r="P96" s="178">
        <v>105</v>
      </c>
      <c r="Q96" s="178">
        <v>42.168674698795179</v>
      </c>
      <c r="R96" s="178">
        <v>78</v>
      </c>
      <c r="S96" s="178">
        <v>31.325301204819276</v>
      </c>
      <c r="T96" s="178">
        <v>68</v>
      </c>
      <c r="U96" s="178">
        <v>27.309236947791163</v>
      </c>
      <c r="V96" s="178">
        <v>65</v>
      </c>
      <c r="W96" s="178">
        <v>26.104417670682732</v>
      </c>
      <c r="X96" s="178">
        <v>203</v>
      </c>
      <c r="Y96" s="178">
        <v>7.2293447293447297</v>
      </c>
      <c r="Z96" s="178">
        <v>244</v>
      </c>
      <c r="AA96" s="178">
        <v>8.6894586894586894</v>
      </c>
    </row>
    <row r="97" spans="1:27" ht="21" x14ac:dyDescent="0.45">
      <c r="A97" s="178">
        <v>28187</v>
      </c>
      <c r="B97" s="178">
        <v>18890</v>
      </c>
      <c r="C97" s="178">
        <v>67.016709830773053</v>
      </c>
      <c r="D97" s="178">
        <v>18273</v>
      </c>
      <c r="E97" s="178">
        <v>96.733721545791425</v>
      </c>
      <c r="F97" s="178">
        <v>736</v>
      </c>
      <c r="G97" s="178">
        <v>3.8962413975648493</v>
      </c>
      <c r="H97" s="178">
        <v>654</v>
      </c>
      <c r="I97" s="178">
        <v>88.858695652173907</v>
      </c>
      <c r="J97" s="178">
        <v>542</v>
      </c>
      <c r="K97" s="178">
        <v>82.874617737003064</v>
      </c>
      <c r="L97" s="178">
        <v>112</v>
      </c>
      <c r="M97" s="178">
        <v>17.125382262996943</v>
      </c>
      <c r="N97" s="178">
        <v>25</v>
      </c>
      <c r="O97" s="178">
        <v>22.321428571428573</v>
      </c>
      <c r="P97" s="178">
        <v>46</v>
      </c>
      <c r="Q97" s="178">
        <v>41.071428571428569</v>
      </c>
      <c r="R97" s="178">
        <v>41</v>
      </c>
      <c r="S97" s="178">
        <v>36.607142857142854</v>
      </c>
      <c r="T97" s="178">
        <v>68</v>
      </c>
      <c r="U97" s="178">
        <v>60.714285714285715</v>
      </c>
      <c r="V97" s="178">
        <v>41</v>
      </c>
      <c r="W97" s="178">
        <v>36.607142857142854</v>
      </c>
      <c r="X97" s="178">
        <v>10</v>
      </c>
      <c r="Y97" s="178">
        <v>1.3586956521739131</v>
      </c>
      <c r="Z97" s="178">
        <v>72</v>
      </c>
      <c r="AA97" s="178">
        <v>9.7826086956521738</v>
      </c>
    </row>
    <row r="98" spans="1:27" ht="21" x14ac:dyDescent="0.45">
      <c r="A98" s="178">
        <v>28170</v>
      </c>
      <c r="B98" s="178">
        <v>25729</v>
      </c>
      <c r="C98" s="178">
        <v>91.334753283635067</v>
      </c>
      <c r="D98" s="178">
        <v>22352</v>
      </c>
      <c r="E98" s="178">
        <v>86.874732791791359</v>
      </c>
      <c r="F98" s="178">
        <v>3377</v>
      </c>
      <c r="G98" s="178">
        <v>13.125267208208637</v>
      </c>
      <c r="H98" s="178">
        <v>3124</v>
      </c>
      <c r="I98" s="178">
        <v>92.508143322475576</v>
      </c>
      <c r="J98" s="178">
        <v>2765</v>
      </c>
      <c r="K98" s="178">
        <v>88.508322663252244</v>
      </c>
      <c r="L98" s="178">
        <v>359</v>
      </c>
      <c r="M98" s="178">
        <v>11.49167733674776</v>
      </c>
      <c r="N98" s="178">
        <v>113</v>
      </c>
      <c r="O98" s="178">
        <v>31.47632311977716</v>
      </c>
      <c r="P98" s="178">
        <v>160</v>
      </c>
      <c r="Q98" s="178">
        <v>44.568245125348191</v>
      </c>
      <c r="R98" s="178">
        <v>115</v>
      </c>
      <c r="S98" s="178">
        <v>32.033426183844014</v>
      </c>
      <c r="T98" s="178">
        <v>137</v>
      </c>
      <c r="U98" s="178">
        <v>38.16155988857939</v>
      </c>
      <c r="V98" s="178">
        <v>94</v>
      </c>
      <c r="W98" s="178">
        <v>26.18384401114206</v>
      </c>
      <c r="X98" s="178">
        <v>122</v>
      </c>
      <c r="Y98" s="178">
        <v>3.6126739709801599</v>
      </c>
      <c r="Z98" s="178">
        <v>142</v>
      </c>
      <c r="AA98" s="178">
        <v>4.2049156055670718</v>
      </c>
    </row>
    <row r="99" spans="1:27" ht="21" x14ac:dyDescent="0.45">
      <c r="A99" s="180">
        <v>1438</v>
      </c>
      <c r="B99" s="180">
        <v>1008</v>
      </c>
      <c r="C99" s="180">
        <v>70.097357440890121</v>
      </c>
      <c r="D99" s="180">
        <v>727</v>
      </c>
      <c r="E99" s="180">
        <v>72.123015873015873</v>
      </c>
      <c r="F99" s="180">
        <v>281</v>
      </c>
      <c r="G99" s="180">
        <v>27.876984126984127</v>
      </c>
      <c r="H99" s="180">
        <v>35</v>
      </c>
      <c r="I99" s="180">
        <v>12.455516014234876</v>
      </c>
      <c r="J99" s="180">
        <v>29</v>
      </c>
      <c r="K99" s="180">
        <v>82.857142857142861</v>
      </c>
      <c r="L99" s="180">
        <v>6</v>
      </c>
      <c r="M99" s="180">
        <v>17.142857142857142</v>
      </c>
      <c r="N99" s="180">
        <v>0</v>
      </c>
      <c r="O99" s="180">
        <v>0</v>
      </c>
      <c r="P99" s="180">
        <v>6</v>
      </c>
      <c r="Q99" s="180">
        <v>17.142857142857142</v>
      </c>
      <c r="R99" s="180">
        <v>5</v>
      </c>
      <c r="S99" s="180">
        <v>14.285714285714286</v>
      </c>
      <c r="T99" s="180">
        <v>5</v>
      </c>
      <c r="U99" s="180">
        <v>14.285714285714286</v>
      </c>
      <c r="V99" s="180">
        <v>3</v>
      </c>
      <c r="W99" s="180">
        <v>8.5714285714285712</v>
      </c>
      <c r="X99" s="180">
        <v>152</v>
      </c>
      <c r="Y99" s="180">
        <v>54.092526690391459</v>
      </c>
      <c r="Z99" s="180">
        <v>94</v>
      </c>
      <c r="AA99" s="180">
        <v>33.451957295373667</v>
      </c>
    </row>
    <row r="100" spans="1:27" ht="21" x14ac:dyDescent="0.45">
      <c r="A100" s="178">
        <v>335826</v>
      </c>
      <c r="B100" s="178">
        <v>226877</v>
      </c>
      <c r="C100" s="178">
        <v>67.557902008778356</v>
      </c>
      <c r="D100" s="178">
        <v>204375</v>
      </c>
      <c r="E100" s="178">
        <v>90.081850518122152</v>
      </c>
      <c r="F100" s="178">
        <v>22666</v>
      </c>
      <c r="G100" s="178">
        <v>9.9904353460244977</v>
      </c>
      <c r="H100" s="178">
        <v>17781</v>
      </c>
      <c r="I100" s="178">
        <v>78.447895526339011</v>
      </c>
      <c r="J100" s="178">
        <v>15920</v>
      </c>
      <c r="K100" s="178">
        <v>89.533772003824311</v>
      </c>
      <c r="L100" s="178">
        <v>1782</v>
      </c>
      <c r="M100" s="178">
        <v>10.021933524548675</v>
      </c>
      <c r="N100" s="178">
        <v>522</v>
      </c>
      <c r="O100" s="178">
        <v>29.292929292929294</v>
      </c>
      <c r="P100" s="178">
        <v>928</v>
      </c>
      <c r="Q100" s="178">
        <v>52.076318742985407</v>
      </c>
      <c r="R100" s="178">
        <v>647</v>
      </c>
      <c r="S100" s="178">
        <v>36.307519640852973</v>
      </c>
      <c r="T100" s="178">
        <v>709</v>
      </c>
      <c r="U100" s="178">
        <v>39.786756453423124</v>
      </c>
      <c r="V100" s="178">
        <v>584</v>
      </c>
      <c r="W100" s="178">
        <v>32.772166105499437</v>
      </c>
      <c r="X100" s="178">
        <v>2761</v>
      </c>
      <c r="Y100" s="178">
        <v>12.181240624724257</v>
      </c>
      <c r="Z100" s="178">
        <v>2092</v>
      </c>
      <c r="AA100" s="178">
        <v>9.2296832259772348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20"/>
  <sheetViews>
    <sheetView topLeftCell="BP1" workbookViewId="0">
      <selection activeCell="BY17" sqref="BY17"/>
    </sheetView>
  </sheetViews>
  <sheetFormatPr defaultRowHeight="14.25" x14ac:dyDescent="0.2"/>
  <cols>
    <col min="2" max="2" width="14.25" customWidth="1"/>
  </cols>
  <sheetData>
    <row r="1" spans="1:140" ht="21" customHeight="1" thickBot="1" x14ac:dyDescent="0.4">
      <c r="A1" s="236" t="s">
        <v>148</v>
      </c>
      <c r="B1" s="239" t="s">
        <v>1</v>
      </c>
      <c r="C1" s="227" t="s">
        <v>149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9"/>
      <c r="AC1" s="147"/>
      <c r="AD1" s="239" t="s">
        <v>150</v>
      </c>
      <c r="AE1" s="227" t="s">
        <v>151</v>
      </c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9"/>
      <c r="BE1" s="147"/>
      <c r="BF1" s="230" t="s">
        <v>152</v>
      </c>
      <c r="BG1" s="227" t="s">
        <v>153</v>
      </c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9"/>
      <c r="CH1" s="230" t="s">
        <v>154</v>
      </c>
      <c r="CI1" s="227" t="s">
        <v>155</v>
      </c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9"/>
      <c r="DJ1" s="230" t="s">
        <v>156</v>
      </c>
      <c r="DK1" s="227" t="s">
        <v>157</v>
      </c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9"/>
    </row>
    <row r="2" spans="1:140" ht="21" customHeight="1" thickBot="1" x14ac:dyDescent="0.4">
      <c r="A2" s="237"/>
      <c r="B2" s="240"/>
      <c r="C2" s="233" t="s">
        <v>158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147"/>
      <c r="AD2" s="240"/>
      <c r="AE2" s="227" t="s">
        <v>159</v>
      </c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9"/>
      <c r="BE2" s="147"/>
      <c r="BF2" s="231"/>
      <c r="BG2" s="227" t="s">
        <v>159</v>
      </c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9"/>
      <c r="CH2" s="231"/>
      <c r="CI2" s="227" t="s">
        <v>159</v>
      </c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9"/>
      <c r="DJ2" s="231"/>
      <c r="DK2" s="227" t="s">
        <v>159</v>
      </c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9"/>
    </row>
    <row r="3" spans="1:140" ht="21" customHeight="1" x14ac:dyDescent="0.35">
      <c r="A3" s="237"/>
      <c r="B3" s="231"/>
      <c r="C3" s="226" t="s">
        <v>160</v>
      </c>
      <c r="D3" s="225"/>
      <c r="E3" s="226" t="s">
        <v>161</v>
      </c>
      <c r="F3" s="225"/>
      <c r="G3" s="226" t="s">
        <v>162</v>
      </c>
      <c r="H3" s="225"/>
      <c r="I3" s="226" t="s">
        <v>163</v>
      </c>
      <c r="J3" s="225"/>
      <c r="K3" s="226" t="s">
        <v>164</v>
      </c>
      <c r="L3" s="225"/>
      <c r="M3" s="226" t="s">
        <v>165</v>
      </c>
      <c r="N3" s="225"/>
      <c r="O3" s="220" t="s">
        <v>166</v>
      </c>
      <c r="P3" s="221"/>
      <c r="Q3" s="222" t="s">
        <v>167</v>
      </c>
      <c r="R3" s="223"/>
      <c r="S3" s="220" t="s">
        <v>168</v>
      </c>
      <c r="T3" s="221"/>
      <c r="U3" s="220" t="s">
        <v>169</v>
      </c>
      <c r="V3" s="221"/>
      <c r="W3" s="220" t="s">
        <v>170</v>
      </c>
      <c r="X3" s="221"/>
      <c r="Y3" s="218" t="s">
        <v>171</v>
      </c>
      <c r="Z3" s="219"/>
      <c r="AA3" s="218" t="s">
        <v>172</v>
      </c>
      <c r="AB3" s="219"/>
      <c r="AC3" s="147"/>
      <c r="AD3" s="231"/>
      <c r="AE3" s="226" t="s">
        <v>160</v>
      </c>
      <c r="AF3" s="225"/>
      <c r="AG3" s="226" t="s">
        <v>161</v>
      </c>
      <c r="AH3" s="225"/>
      <c r="AI3" s="226" t="s">
        <v>162</v>
      </c>
      <c r="AJ3" s="225"/>
      <c r="AK3" s="226" t="s">
        <v>163</v>
      </c>
      <c r="AL3" s="225"/>
      <c r="AM3" s="226" t="s">
        <v>164</v>
      </c>
      <c r="AN3" s="225"/>
      <c r="AO3" s="226" t="s">
        <v>165</v>
      </c>
      <c r="AP3" s="225"/>
      <c r="AQ3" s="220" t="s">
        <v>166</v>
      </c>
      <c r="AR3" s="221"/>
      <c r="AS3" s="222" t="s">
        <v>167</v>
      </c>
      <c r="AT3" s="223"/>
      <c r="AU3" s="220" t="s">
        <v>173</v>
      </c>
      <c r="AV3" s="221"/>
      <c r="AW3" s="220" t="s">
        <v>174</v>
      </c>
      <c r="AX3" s="221"/>
      <c r="AY3" s="220" t="s">
        <v>170</v>
      </c>
      <c r="AZ3" s="221"/>
      <c r="BA3" s="218" t="s">
        <v>171</v>
      </c>
      <c r="BB3" s="219"/>
      <c r="BC3" s="218" t="s">
        <v>172</v>
      </c>
      <c r="BD3" s="219"/>
      <c r="BE3" s="147"/>
      <c r="BF3" s="231"/>
      <c r="BG3" s="224" t="s">
        <v>160</v>
      </c>
      <c r="BH3" s="225"/>
      <c r="BI3" s="226" t="s">
        <v>161</v>
      </c>
      <c r="BJ3" s="225"/>
      <c r="BK3" s="226" t="s">
        <v>162</v>
      </c>
      <c r="BL3" s="225"/>
      <c r="BM3" s="226" t="s">
        <v>163</v>
      </c>
      <c r="BN3" s="225"/>
      <c r="BO3" s="226" t="s">
        <v>164</v>
      </c>
      <c r="BP3" s="225"/>
      <c r="BQ3" s="226" t="s">
        <v>165</v>
      </c>
      <c r="BR3" s="225"/>
      <c r="BS3" s="220" t="s">
        <v>166</v>
      </c>
      <c r="BT3" s="221"/>
      <c r="BU3" s="222" t="s">
        <v>167</v>
      </c>
      <c r="BV3" s="223"/>
      <c r="BW3" s="220" t="s">
        <v>173</v>
      </c>
      <c r="BX3" s="221"/>
      <c r="BY3" s="220" t="s">
        <v>174</v>
      </c>
      <c r="BZ3" s="221"/>
      <c r="CA3" s="220" t="s">
        <v>170</v>
      </c>
      <c r="CB3" s="221"/>
      <c r="CC3" s="218" t="s">
        <v>171</v>
      </c>
      <c r="CD3" s="219"/>
      <c r="CE3" s="218" t="s">
        <v>172</v>
      </c>
      <c r="CF3" s="219"/>
      <c r="CH3" s="231"/>
      <c r="CI3" s="224" t="s">
        <v>160</v>
      </c>
      <c r="CJ3" s="225"/>
      <c r="CK3" s="226" t="s">
        <v>161</v>
      </c>
      <c r="CL3" s="225"/>
      <c r="CM3" s="226" t="s">
        <v>162</v>
      </c>
      <c r="CN3" s="225"/>
      <c r="CO3" s="226" t="s">
        <v>163</v>
      </c>
      <c r="CP3" s="225"/>
      <c r="CQ3" s="226" t="s">
        <v>164</v>
      </c>
      <c r="CR3" s="225"/>
      <c r="CS3" s="226" t="s">
        <v>165</v>
      </c>
      <c r="CT3" s="225"/>
      <c r="CU3" s="220" t="s">
        <v>166</v>
      </c>
      <c r="CV3" s="221"/>
      <c r="CW3" s="222" t="s">
        <v>167</v>
      </c>
      <c r="CX3" s="223"/>
      <c r="CY3" s="220" t="s">
        <v>173</v>
      </c>
      <c r="CZ3" s="221"/>
      <c r="DA3" s="220" t="s">
        <v>174</v>
      </c>
      <c r="DB3" s="221"/>
      <c r="DC3" s="220" t="s">
        <v>170</v>
      </c>
      <c r="DD3" s="221"/>
      <c r="DE3" s="218" t="s">
        <v>171</v>
      </c>
      <c r="DF3" s="219"/>
      <c r="DG3" s="218" t="s">
        <v>172</v>
      </c>
      <c r="DH3" s="219"/>
      <c r="DJ3" s="231"/>
      <c r="DK3" s="224" t="s">
        <v>160</v>
      </c>
      <c r="DL3" s="225"/>
      <c r="DM3" s="226" t="s">
        <v>161</v>
      </c>
      <c r="DN3" s="225"/>
      <c r="DO3" s="226" t="s">
        <v>162</v>
      </c>
      <c r="DP3" s="225"/>
      <c r="DQ3" s="226" t="s">
        <v>163</v>
      </c>
      <c r="DR3" s="225"/>
      <c r="DS3" s="226" t="s">
        <v>164</v>
      </c>
      <c r="DT3" s="225"/>
      <c r="DU3" s="226" t="s">
        <v>165</v>
      </c>
      <c r="DV3" s="225"/>
      <c r="DW3" s="220" t="s">
        <v>166</v>
      </c>
      <c r="DX3" s="221"/>
      <c r="DY3" s="222" t="s">
        <v>167</v>
      </c>
      <c r="DZ3" s="223"/>
      <c r="EA3" s="220" t="s">
        <v>173</v>
      </c>
      <c r="EB3" s="221"/>
      <c r="EC3" s="220" t="s">
        <v>174</v>
      </c>
      <c r="ED3" s="221"/>
      <c r="EE3" s="220" t="s">
        <v>170</v>
      </c>
      <c r="EF3" s="221"/>
      <c r="EG3" s="218" t="s">
        <v>171</v>
      </c>
      <c r="EH3" s="219"/>
      <c r="EI3" s="218" t="s">
        <v>172</v>
      </c>
      <c r="EJ3" s="219"/>
    </row>
    <row r="4" spans="1:140" ht="21.75" thickBot="1" x14ac:dyDescent="0.4">
      <c r="A4" s="238"/>
      <c r="B4" s="232"/>
      <c r="C4" s="148" t="s">
        <v>3</v>
      </c>
      <c r="D4" s="149" t="s">
        <v>175</v>
      </c>
      <c r="E4" s="148" t="s">
        <v>3</v>
      </c>
      <c r="F4" s="149" t="s">
        <v>175</v>
      </c>
      <c r="G4" s="148" t="s">
        <v>3</v>
      </c>
      <c r="H4" s="149" t="s">
        <v>175</v>
      </c>
      <c r="I4" s="148" t="s">
        <v>3</v>
      </c>
      <c r="J4" s="149" t="s">
        <v>175</v>
      </c>
      <c r="K4" s="148" t="s">
        <v>3</v>
      </c>
      <c r="L4" s="149" t="s">
        <v>175</v>
      </c>
      <c r="M4" s="148" t="s">
        <v>3</v>
      </c>
      <c r="N4" s="149" t="s">
        <v>175</v>
      </c>
      <c r="O4" s="148" t="s">
        <v>3</v>
      </c>
      <c r="P4" s="149" t="s">
        <v>175</v>
      </c>
      <c r="Q4" s="148" t="s">
        <v>3</v>
      </c>
      <c r="R4" s="149" t="s">
        <v>175</v>
      </c>
      <c r="S4" s="148" t="s">
        <v>3</v>
      </c>
      <c r="T4" s="149" t="s">
        <v>175</v>
      </c>
      <c r="U4" s="148" t="s">
        <v>3</v>
      </c>
      <c r="V4" s="149" t="s">
        <v>175</v>
      </c>
      <c r="W4" s="148" t="s">
        <v>3</v>
      </c>
      <c r="X4" s="149" t="s">
        <v>175</v>
      </c>
      <c r="Y4" s="148" t="s">
        <v>3</v>
      </c>
      <c r="Z4" s="149" t="s">
        <v>175</v>
      </c>
      <c r="AA4" s="148" t="s">
        <v>3</v>
      </c>
      <c r="AB4" s="149" t="s">
        <v>175</v>
      </c>
      <c r="AC4" s="150"/>
      <c r="AD4" s="232"/>
      <c r="AE4" s="148" t="s">
        <v>3</v>
      </c>
      <c r="AF4" s="149" t="s">
        <v>175</v>
      </c>
      <c r="AG4" s="148" t="s">
        <v>3</v>
      </c>
      <c r="AH4" s="149" t="s">
        <v>175</v>
      </c>
      <c r="AI4" s="148" t="s">
        <v>3</v>
      </c>
      <c r="AJ4" s="149" t="s">
        <v>175</v>
      </c>
      <c r="AK4" s="148" t="s">
        <v>3</v>
      </c>
      <c r="AL4" s="149" t="s">
        <v>175</v>
      </c>
      <c r="AM4" s="148" t="s">
        <v>3</v>
      </c>
      <c r="AN4" s="149" t="s">
        <v>175</v>
      </c>
      <c r="AO4" s="148" t="s">
        <v>3</v>
      </c>
      <c r="AP4" s="149" t="s">
        <v>175</v>
      </c>
      <c r="AQ4" s="148" t="s">
        <v>3</v>
      </c>
      <c r="AR4" s="149" t="s">
        <v>175</v>
      </c>
      <c r="AS4" s="148" t="s">
        <v>3</v>
      </c>
      <c r="AT4" s="149" t="s">
        <v>175</v>
      </c>
      <c r="AU4" s="148" t="s">
        <v>3</v>
      </c>
      <c r="AV4" s="149" t="s">
        <v>175</v>
      </c>
      <c r="AW4" s="148" t="s">
        <v>3</v>
      </c>
      <c r="AX4" s="149" t="s">
        <v>175</v>
      </c>
      <c r="AY4" s="148" t="s">
        <v>3</v>
      </c>
      <c r="AZ4" s="149" t="s">
        <v>175</v>
      </c>
      <c r="BA4" s="148" t="s">
        <v>3</v>
      </c>
      <c r="BB4" s="149" t="s">
        <v>175</v>
      </c>
      <c r="BC4" s="148" t="s">
        <v>3</v>
      </c>
      <c r="BD4" s="149" t="s">
        <v>175</v>
      </c>
      <c r="BE4" s="150"/>
      <c r="BF4" s="232"/>
      <c r="BG4" s="151" t="s">
        <v>3</v>
      </c>
      <c r="BH4" s="149" t="s">
        <v>175</v>
      </c>
      <c r="BI4" s="148" t="s">
        <v>3</v>
      </c>
      <c r="BJ4" s="149" t="s">
        <v>175</v>
      </c>
      <c r="BK4" s="148" t="s">
        <v>3</v>
      </c>
      <c r="BL4" s="149" t="s">
        <v>175</v>
      </c>
      <c r="BM4" s="148" t="s">
        <v>3</v>
      </c>
      <c r="BN4" s="149" t="s">
        <v>175</v>
      </c>
      <c r="BO4" s="148" t="s">
        <v>3</v>
      </c>
      <c r="BP4" s="149" t="s">
        <v>175</v>
      </c>
      <c r="BQ4" s="148" t="s">
        <v>3</v>
      </c>
      <c r="BR4" s="149" t="s">
        <v>175</v>
      </c>
      <c r="BS4" s="148" t="s">
        <v>3</v>
      </c>
      <c r="BT4" s="149" t="s">
        <v>175</v>
      </c>
      <c r="BU4" s="148" t="s">
        <v>3</v>
      </c>
      <c r="BV4" s="149" t="s">
        <v>175</v>
      </c>
      <c r="BW4" s="148" t="s">
        <v>3</v>
      </c>
      <c r="BX4" s="149" t="s">
        <v>175</v>
      </c>
      <c r="BY4" s="148" t="s">
        <v>3</v>
      </c>
      <c r="BZ4" s="149" t="s">
        <v>175</v>
      </c>
      <c r="CA4" s="148" t="s">
        <v>3</v>
      </c>
      <c r="CB4" s="149" t="s">
        <v>175</v>
      </c>
      <c r="CC4" s="148" t="s">
        <v>3</v>
      </c>
      <c r="CD4" s="149" t="s">
        <v>175</v>
      </c>
      <c r="CE4" s="148" t="s">
        <v>3</v>
      </c>
      <c r="CF4" s="149" t="s">
        <v>175</v>
      </c>
      <c r="CH4" s="232"/>
      <c r="CI4" s="151" t="s">
        <v>3</v>
      </c>
      <c r="CJ4" s="149" t="s">
        <v>175</v>
      </c>
      <c r="CK4" s="148" t="s">
        <v>3</v>
      </c>
      <c r="CL4" s="149" t="s">
        <v>175</v>
      </c>
      <c r="CM4" s="148" t="s">
        <v>3</v>
      </c>
      <c r="CN4" s="149" t="s">
        <v>175</v>
      </c>
      <c r="CO4" s="148" t="s">
        <v>3</v>
      </c>
      <c r="CP4" s="149" t="s">
        <v>175</v>
      </c>
      <c r="CQ4" s="148" t="s">
        <v>3</v>
      </c>
      <c r="CR4" s="149" t="s">
        <v>175</v>
      </c>
      <c r="CS4" s="148" t="s">
        <v>3</v>
      </c>
      <c r="CT4" s="149" t="s">
        <v>175</v>
      </c>
      <c r="CU4" s="148" t="s">
        <v>3</v>
      </c>
      <c r="CV4" s="149" t="s">
        <v>175</v>
      </c>
      <c r="CW4" s="148" t="s">
        <v>3</v>
      </c>
      <c r="CX4" s="149" t="s">
        <v>175</v>
      </c>
      <c r="CY4" s="148" t="s">
        <v>3</v>
      </c>
      <c r="CZ4" s="149" t="s">
        <v>175</v>
      </c>
      <c r="DA4" s="148" t="s">
        <v>3</v>
      </c>
      <c r="DB4" s="149" t="s">
        <v>175</v>
      </c>
      <c r="DC4" s="148" t="s">
        <v>3</v>
      </c>
      <c r="DD4" s="149" t="s">
        <v>175</v>
      </c>
      <c r="DE4" s="148" t="s">
        <v>3</v>
      </c>
      <c r="DF4" s="149" t="s">
        <v>175</v>
      </c>
      <c r="DG4" s="148" t="s">
        <v>3</v>
      </c>
      <c r="DH4" s="149" t="s">
        <v>175</v>
      </c>
      <c r="DJ4" s="232"/>
      <c r="DK4" s="151" t="s">
        <v>3</v>
      </c>
      <c r="DL4" s="149" t="s">
        <v>175</v>
      </c>
      <c r="DM4" s="148" t="s">
        <v>3</v>
      </c>
      <c r="DN4" s="149" t="s">
        <v>175</v>
      </c>
      <c r="DO4" s="148" t="s">
        <v>3</v>
      </c>
      <c r="DP4" s="149" t="s">
        <v>175</v>
      </c>
      <c r="DQ4" s="148" t="s">
        <v>3</v>
      </c>
      <c r="DR4" s="149" t="s">
        <v>175</v>
      </c>
      <c r="DS4" s="148" t="s">
        <v>3</v>
      </c>
      <c r="DT4" s="149" t="s">
        <v>175</v>
      </c>
      <c r="DU4" s="148" t="s">
        <v>3</v>
      </c>
      <c r="DV4" s="149" t="s">
        <v>175</v>
      </c>
      <c r="DW4" s="148" t="s">
        <v>3</v>
      </c>
      <c r="DX4" s="149" t="s">
        <v>175</v>
      </c>
      <c r="DY4" s="148" t="s">
        <v>3</v>
      </c>
      <c r="DZ4" s="149" t="s">
        <v>175</v>
      </c>
      <c r="EA4" s="148" t="s">
        <v>3</v>
      </c>
      <c r="EB4" s="149" t="s">
        <v>175</v>
      </c>
      <c r="EC4" s="148" t="s">
        <v>3</v>
      </c>
      <c r="ED4" s="149" t="s">
        <v>175</v>
      </c>
      <c r="EE4" s="148" t="s">
        <v>3</v>
      </c>
      <c r="EF4" s="149" t="s">
        <v>175</v>
      </c>
      <c r="EG4" s="148" t="s">
        <v>3</v>
      </c>
      <c r="EH4" s="149" t="s">
        <v>175</v>
      </c>
      <c r="EI4" s="148" t="s">
        <v>3</v>
      </c>
      <c r="EJ4" s="149" t="s">
        <v>175</v>
      </c>
    </row>
    <row r="5" spans="1:140" ht="21.75" thickBot="1" x14ac:dyDescent="0.25">
      <c r="A5" s="152" t="s">
        <v>176</v>
      </c>
      <c r="B5" s="153">
        <f>B29+C29+D29+E29</f>
        <v>0</v>
      </c>
      <c r="C5" s="154">
        <f>[1]จังหวัด!C12</f>
        <v>79396</v>
      </c>
      <c r="D5" s="155">
        <f>[1]จังหวัด!D12</f>
        <v>62.326611035662978</v>
      </c>
      <c r="E5" s="154">
        <f>[1]จังหวัด!E12</f>
        <v>67530</v>
      </c>
      <c r="F5" s="155">
        <f>[1]จังหวัด!F12</f>
        <v>85.054662703410756</v>
      </c>
      <c r="G5" s="154">
        <f>[1]จังหวัด!G12</f>
        <v>11866</v>
      </c>
      <c r="H5" s="155">
        <f>[1]จังหวัด!H12</f>
        <v>14.945337296589249</v>
      </c>
      <c r="I5" s="154">
        <f>[1]จังหวัด!I12</f>
        <v>7949</v>
      </c>
      <c r="J5" s="155">
        <f>[1]จังหวัด!J12</f>
        <v>66.989718523512551</v>
      </c>
      <c r="K5" s="154">
        <f>[1]จังหวัด!K12</f>
        <v>7193</v>
      </c>
      <c r="L5" s="155">
        <f>[1]จังหวัด!L12</f>
        <v>90.489369732041766</v>
      </c>
      <c r="M5" s="154">
        <f>[1]จังหวัด!M12</f>
        <v>757</v>
      </c>
      <c r="N5" s="155">
        <f>[1]จังหวัด!N12</f>
        <v>9.5232104667253736</v>
      </c>
      <c r="O5" s="154">
        <f>[1]จังหวัด!O12</f>
        <v>198</v>
      </c>
      <c r="P5" s="155">
        <f>[1]จังหวัด!P12</f>
        <v>26.155878467635404</v>
      </c>
      <c r="Q5" s="154">
        <f>[1]จังหวัด!Q12</f>
        <v>229</v>
      </c>
      <c r="R5" s="155">
        <f>[1]จังหวัด!R12</f>
        <v>30.25099075297226</v>
      </c>
      <c r="S5" s="154">
        <f>[1]จังหวัด!S12</f>
        <v>205</v>
      </c>
      <c r="T5" s="155">
        <f>[1]จังหวัด!T12</f>
        <v>27.080581241743726</v>
      </c>
      <c r="U5" s="154">
        <f>[1]จังหวัด!U12</f>
        <v>176</v>
      </c>
      <c r="V5" s="155">
        <f>[1]จังหวัด!V12</f>
        <v>23.249669749009247</v>
      </c>
      <c r="W5" s="154">
        <f>[1]จังหวัด!W12</f>
        <v>120</v>
      </c>
      <c r="X5" s="155">
        <f>[1]จังหวัด!X12</f>
        <v>15.852047556142669</v>
      </c>
      <c r="Y5" s="154">
        <f>[1]จังหวัด!Y12</f>
        <v>2884</v>
      </c>
      <c r="Z5" s="155">
        <f>[1]จังหวัด!Z12</f>
        <v>24.304736221136018</v>
      </c>
      <c r="AA5" s="154">
        <f>[1]จังหวัด!AA12</f>
        <v>1033</v>
      </c>
      <c r="AB5" s="155">
        <f>[1]จังหวัด!AB12</f>
        <v>8.7055452553514243</v>
      </c>
      <c r="AC5" s="156"/>
      <c r="AD5" s="157">
        <f>B29</f>
        <v>0</v>
      </c>
      <c r="AE5" s="154">
        <f>[1]จังหวัด!AE12</f>
        <v>20256</v>
      </c>
      <c r="AF5" s="155">
        <f>[1]จังหวัด!AF12</f>
        <v>71.512797881729924</v>
      </c>
      <c r="AG5" s="154">
        <f>[1]จังหวัด!AG12</f>
        <v>16917</v>
      </c>
      <c r="AH5" s="155">
        <f>[1]จังหวัด!AH12</f>
        <v>83.515995260663502</v>
      </c>
      <c r="AI5" s="154">
        <f>[1]จังหวัด!AI12</f>
        <v>3339</v>
      </c>
      <c r="AJ5" s="155">
        <f>[1]จังหวัด!AJ12</f>
        <v>16.484004739336491</v>
      </c>
      <c r="AK5" s="154">
        <f>[1]จังหวัด!AK12</f>
        <v>2315</v>
      </c>
      <c r="AL5" s="155">
        <f>[1]จังหวัด!AL12</f>
        <v>69.332135369871224</v>
      </c>
      <c r="AM5" s="154">
        <f>[1]จังหวัด!AM12</f>
        <v>2068</v>
      </c>
      <c r="AN5" s="155">
        <f>[1]จังหวัด!AN12</f>
        <v>89.330453563714897</v>
      </c>
      <c r="AO5" s="154">
        <f>[1]จังหวัด!AO12</f>
        <v>247</v>
      </c>
      <c r="AP5" s="155">
        <f>[1]จังหวัด!AP12</f>
        <v>10.669546436285097</v>
      </c>
      <c r="AQ5" s="154">
        <f>[1]จังหวัด!AQ12</f>
        <v>93</v>
      </c>
      <c r="AR5" s="155">
        <f>[1]จังหวัด!AR12</f>
        <v>37.651821862348179</v>
      </c>
      <c r="AS5" s="154">
        <f>[1]จังหวัด!AS12</f>
        <v>68</v>
      </c>
      <c r="AT5" s="155">
        <f>[1]จังหวัด!AT12</f>
        <v>27.530364372469634</v>
      </c>
      <c r="AU5" s="154">
        <f>[1]จังหวัด!AU12</f>
        <v>55</v>
      </c>
      <c r="AV5" s="155">
        <f>[1]จังหวัด!AV12</f>
        <v>22.267206477732792</v>
      </c>
      <c r="AW5" s="154">
        <f>[1]จังหวัด!AW12</f>
        <v>41</v>
      </c>
      <c r="AX5" s="155">
        <f>[1]จังหวัด!AX12</f>
        <v>16.599190283400809</v>
      </c>
      <c r="AY5" s="154">
        <f>[1]จังหวัด!AY12</f>
        <v>32</v>
      </c>
      <c r="AZ5" s="155">
        <f>[1]จังหวัด!AZ12</f>
        <v>12.955465587044534</v>
      </c>
      <c r="BA5" s="154">
        <f>[1]จังหวัด!BA12</f>
        <v>746</v>
      </c>
      <c r="BB5" s="155">
        <f>[1]จังหวัด!BB12</f>
        <v>22.342018568433662</v>
      </c>
      <c r="BC5" s="154">
        <f>[1]จังหวัด!BC12</f>
        <v>278</v>
      </c>
      <c r="BD5" s="155">
        <f>[1]จังหวัด!BD12</f>
        <v>8.3258460616951186</v>
      </c>
      <c r="BE5" s="156"/>
      <c r="BF5" s="158">
        <f>C29</f>
        <v>0</v>
      </c>
      <c r="BG5" s="154">
        <f>[1]จังหวัด!BG12</f>
        <v>20205</v>
      </c>
      <c r="BH5" s="155">
        <f>[1]จังหวัด!BH12</f>
        <v>63.637795275590548</v>
      </c>
      <c r="BI5" s="154">
        <f>[1]จังหวัด!BI12</f>
        <v>16995</v>
      </c>
      <c r="BJ5" s="155">
        <f>[1]จังหวัด!BJ12</f>
        <v>84.112843355605051</v>
      </c>
      <c r="BK5" s="154">
        <f>[1]จังหวัด!BK12</f>
        <v>3210</v>
      </c>
      <c r="BL5" s="155">
        <f>[1]จังหวัด!BL12</f>
        <v>15.887156644394953</v>
      </c>
      <c r="BM5" s="154">
        <f>[1]จังหวัด!BM12</f>
        <v>2107</v>
      </c>
      <c r="BN5" s="155">
        <f>[1]จังหวัด!BN12</f>
        <v>65.638629283489095</v>
      </c>
      <c r="BO5" s="154">
        <f>[1]จังหวัด!BO12</f>
        <v>1864</v>
      </c>
      <c r="BP5" s="155">
        <f>[1]จังหวัด!BP12</f>
        <v>88.467014712861882</v>
      </c>
      <c r="BQ5" s="154">
        <f>[1]จังหวัด!BQ12</f>
        <v>244</v>
      </c>
      <c r="BR5" s="155">
        <f>[1]จังหวัด!BR12</f>
        <v>11.580446131941148</v>
      </c>
      <c r="BS5" s="154">
        <f>[1]จังหวัด!BS12</f>
        <v>41</v>
      </c>
      <c r="BT5" s="155">
        <f>[1]จังหวัด!BT12</f>
        <v>16.803278688524589</v>
      </c>
      <c r="BU5" s="154">
        <f>[1]จังหวัด!BU12</f>
        <v>64</v>
      </c>
      <c r="BV5" s="155">
        <f>[1]จังหวัด!BV12</f>
        <v>26.229508196721312</v>
      </c>
      <c r="BW5" s="154">
        <f>[1]จังหวัด!BW12</f>
        <v>71</v>
      </c>
      <c r="BX5" s="155">
        <f>[1]จังหวัด!BX12</f>
        <v>29.098360655737704</v>
      </c>
      <c r="BY5" s="154">
        <f>[1]จังหวัด!BY12</f>
        <v>64</v>
      </c>
      <c r="BZ5" s="155">
        <f>[1]จังหวัด!BZ12</f>
        <v>26.229508196721312</v>
      </c>
      <c r="CA5" s="154">
        <f>[1]จังหวัด!CA12</f>
        <v>33</v>
      </c>
      <c r="CB5" s="155">
        <f>[1]จังหวัด!CB12</f>
        <v>13.524590163934427</v>
      </c>
      <c r="CC5" s="154">
        <f>[1]จังหวัด!CC12</f>
        <v>812</v>
      </c>
      <c r="CD5" s="155">
        <f>[1]จังหวัด!CD12</f>
        <v>25.29595015576324</v>
      </c>
      <c r="CE5" s="154">
        <f>[1]จังหวัด!CE12</f>
        <v>291</v>
      </c>
      <c r="CF5" s="155">
        <f>[1]จังหวัด!CF12</f>
        <v>9.065420560747663</v>
      </c>
      <c r="CH5" s="158">
        <f>D29</f>
        <v>0</v>
      </c>
      <c r="CI5" s="154">
        <f>[1]จังหวัด!CI12</f>
        <v>21008</v>
      </c>
      <c r="CJ5" s="155">
        <f>[1]จังหวัด!CJ12</f>
        <v>63.261864610937124</v>
      </c>
      <c r="CK5" s="154">
        <f>[1]จังหวัด!CK12</f>
        <v>18039</v>
      </c>
      <c r="CL5" s="155">
        <f>[1]จังหวัด!CL12</f>
        <v>85.867288651942118</v>
      </c>
      <c r="CM5" s="154">
        <f>[1]จังหวัด!CM12</f>
        <v>2969</v>
      </c>
      <c r="CN5" s="155">
        <f>[1]จังหวัด!CN12</f>
        <v>14.132711348057883</v>
      </c>
      <c r="CO5" s="154">
        <f>[1]จังหวัด!CO12</f>
        <v>2001</v>
      </c>
      <c r="CP5" s="155">
        <f>[1]จังหวัด!CP12</f>
        <v>67.396429774334791</v>
      </c>
      <c r="CQ5" s="154">
        <f>[1]จังหวัด!CQ12</f>
        <v>1864</v>
      </c>
      <c r="CR5" s="155">
        <f>[1]จังหวัด!CR12</f>
        <v>93.153423288355825</v>
      </c>
      <c r="CS5" s="154">
        <f>[1]จังหวัด!CS12</f>
        <v>137</v>
      </c>
      <c r="CT5" s="155">
        <f>[1]จังหวัด!CT12</f>
        <v>6.846576711644178</v>
      </c>
      <c r="CU5" s="154">
        <f>[1]จังหวัด!CU12</f>
        <v>30</v>
      </c>
      <c r="CV5" s="155">
        <f>[1]จังหวัด!CV12</f>
        <v>21.897810218978101</v>
      </c>
      <c r="CW5" s="154">
        <f>[1]จังหวัด!CW12</f>
        <v>40</v>
      </c>
      <c r="CX5" s="155">
        <f>[1]จังหวัด!CX12</f>
        <v>29.197080291970803</v>
      </c>
      <c r="CY5" s="154">
        <f>[1]จังหวัด!CY12</f>
        <v>45</v>
      </c>
      <c r="CZ5" s="155">
        <f>[1]จังหวัด!CZ12</f>
        <v>32.846715328467155</v>
      </c>
      <c r="DA5" s="154">
        <f>[1]จังหวัด!DA12</f>
        <v>38</v>
      </c>
      <c r="DB5" s="155">
        <f>[1]จังหวัด!DB12</f>
        <v>27.737226277372262</v>
      </c>
      <c r="DC5" s="154">
        <f>[1]จังหวัด!DC12</f>
        <v>25</v>
      </c>
      <c r="DD5" s="155">
        <f>[1]จังหวัด!DD12</f>
        <v>18.248175182481752</v>
      </c>
      <c r="DE5" s="154">
        <f>[1]จังหวัด!DE12</f>
        <v>730</v>
      </c>
      <c r="DF5" s="155">
        <f>[1]จังหวัด!DF12</f>
        <v>24.587403166049175</v>
      </c>
      <c r="DG5" s="154">
        <f>[1]จังหวัด!DG12</f>
        <v>238</v>
      </c>
      <c r="DH5" s="155">
        <f>[1]จังหวัด!DH12</f>
        <v>8.0161670596160324</v>
      </c>
      <c r="DJ5" s="158">
        <f>E29</f>
        <v>0</v>
      </c>
      <c r="DK5" s="154">
        <f>[1]จังหวัด!DK12</f>
        <v>17927</v>
      </c>
      <c r="DL5" s="155">
        <f>[1]จังหวัด!DL12</f>
        <v>52.565681444991789</v>
      </c>
      <c r="DM5" s="154">
        <f>[1]จังหวัด!DM12</f>
        <v>15579</v>
      </c>
      <c r="DN5" s="155">
        <f>[1]จังหวัด!DN12</f>
        <v>86.90243766385899</v>
      </c>
      <c r="DO5" s="154">
        <f>[1]จังหวัด!DO12</f>
        <v>2348</v>
      </c>
      <c r="DP5" s="155">
        <f>[1]จังหวัด!DP12</f>
        <v>13.097562336141017</v>
      </c>
      <c r="DQ5" s="154">
        <f>[1]จังหวัด!DQ12</f>
        <v>1526</v>
      </c>
      <c r="DR5" s="155">
        <f>[1]จังหวัด!DR12</f>
        <v>64.991482112436117</v>
      </c>
      <c r="DS5" s="154">
        <f>[1]จังหวัด!DS12</f>
        <v>1397</v>
      </c>
      <c r="DT5" s="155">
        <f>[1]จังหวัด!DT12</f>
        <v>91.54652686762779</v>
      </c>
      <c r="DU5" s="154">
        <f>[1]จังหวัด!DU12</f>
        <v>129</v>
      </c>
      <c r="DV5" s="155">
        <f>[1]จังหวัด!DV12</f>
        <v>8.4534731323722152</v>
      </c>
      <c r="DW5" s="154">
        <f>[1]จังหวัด!DW12</f>
        <v>34</v>
      </c>
      <c r="DX5" s="155">
        <f>[1]จังหวัด!DX12</f>
        <v>26.356589147286822</v>
      </c>
      <c r="DY5" s="154">
        <f>[1]จังหวัด!DY12</f>
        <v>57</v>
      </c>
      <c r="DZ5" s="155">
        <f>[1]จังหวัด!DZ12</f>
        <v>44.186046511627907</v>
      </c>
      <c r="EA5" s="154">
        <f>[1]จังหวัด!EA12</f>
        <v>34</v>
      </c>
      <c r="EB5" s="155">
        <f>[1]จังหวัด!EB12</f>
        <v>26.356589147286822</v>
      </c>
      <c r="EC5" s="154">
        <f>[1]จังหวัด!EC12</f>
        <v>33</v>
      </c>
      <c r="ED5" s="155">
        <f>[1]จังหวัด!ED12</f>
        <v>25.581395348837209</v>
      </c>
      <c r="EE5" s="154">
        <f>[1]จังหวัด!EE12</f>
        <v>30</v>
      </c>
      <c r="EF5" s="155">
        <f>[1]จังหวัด!EF12</f>
        <v>23.255813953488371</v>
      </c>
      <c r="EG5" s="154">
        <f>[1]จังหวัด!EG12</f>
        <v>596</v>
      </c>
      <c r="EH5" s="155">
        <f>[1]จังหวัด!EH12</f>
        <v>25.383304940374789</v>
      </c>
      <c r="EI5" s="154">
        <f>[1]จังหวัด!EI12</f>
        <v>226</v>
      </c>
      <c r="EJ5" s="155">
        <f>[1]จังหวัด!EJ12</f>
        <v>9.6252129471890964</v>
      </c>
    </row>
    <row r="6" spans="1:140" ht="21.75" thickBot="1" x14ac:dyDescent="0.25">
      <c r="A6" s="159" t="s">
        <v>177</v>
      </c>
      <c r="B6" s="153">
        <f>F29+G29+H29+I29</f>
        <v>0</v>
      </c>
      <c r="C6" s="154">
        <f>[1]จังหวัด!C18</f>
        <v>25701</v>
      </c>
      <c r="D6" s="155">
        <f>[1]จังหวัด!D18</f>
        <v>86.497492679971728</v>
      </c>
      <c r="E6" s="154">
        <f>[1]จังหวัด!E18</f>
        <v>22895</v>
      </c>
      <c r="F6" s="155">
        <f>[1]จังหวัด!F18</f>
        <v>89.082136881833392</v>
      </c>
      <c r="G6" s="154">
        <f>[1]จังหวัด!G18</f>
        <v>2806</v>
      </c>
      <c r="H6" s="155">
        <f>[1]จังหวัด!H18</f>
        <v>10.917863118166608</v>
      </c>
      <c r="I6" s="154">
        <f>[1]จังหวัด!I18</f>
        <v>1811</v>
      </c>
      <c r="J6" s="155">
        <f>[1]จังหวัด!J18</f>
        <v>64.540270848182473</v>
      </c>
      <c r="K6" s="154">
        <f>[1]จังหวัด!K18</f>
        <v>1654</v>
      </c>
      <c r="L6" s="155">
        <f>[1]จังหวัด!L18</f>
        <v>91.330756488128102</v>
      </c>
      <c r="M6" s="154">
        <f>[1]จังหวัด!M18</f>
        <v>157</v>
      </c>
      <c r="N6" s="155">
        <f>[1]จังหวัด!N18</f>
        <v>8.669243511871894</v>
      </c>
      <c r="O6" s="154">
        <f>[1]จังหวัด!O18</f>
        <v>79</v>
      </c>
      <c r="P6" s="155">
        <f>[1]จังหวัด!P18</f>
        <v>50.318471337579616</v>
      </c>
      <c r="Q6" s="154">
        <f>[1]จังหวัด!Q18</f>
        <v>93</v>
      </c>
      <c r="R6" s="155">
        <f>[1]จังหวัด!R18</f>
        <v>59.235668789808919</v>
      </c>
      <c r="S6" s="154">
        <f>[1]จังหวัด!S18</f>
        <v>101</v>
      </c>
      <c r="T6" s="155">
        <f>[1]จังหวัด!T18</f>
        <v>64.331210191082803</v>
      </c>
      <c r="U6" s="154">
        <f>[1]จังหวัด!U18</f>
        <v>98</v>
      </c>
      <c r="V6" s="155">
        <f>[1]จังหวัด!V18</f>
        <v>62.420382165605098</v>
      </c>
      <c r="W6" s="154">
        <f>[1]จังหวัด!W18</f>
        <v>78</v>
      </c>
      <c r="X6" s="155">
        <f>[1]จังหวัด!X18</f>
        <v>49.681528662420384</v>
      </c>
      <c r="Y6" s="154">
        <f>[1]จังหวัด!Y18</f>
        <v>497</v>
      </c>
      <c r="Z6" s="155">
        <f>[1]จังหวัด!Z18</f>
        <v>17.712045616535995</v>
      </c>
      <c r="AA6" s="154">
        <f>[1]จังหวัด!AA18</f>
        <v>498</v>
      </c>
      <c r="AB6" s="155">
        <f>[1]จังหวัด!AB18</f>
        <v>17.747683535281539</v>
      </c>
      <c r="AC6" s="156"/>
      <c r="AD6" s="157">
        <f>F29</f>
        <v>0</v>
      </c>
      <c r="AE6" s="154">
        <f>[1]จังหวัด!AE18</f>
        <v>6714</v>
      </c>
      <c r="AF6" s="155">
        <f>[1]จังหวัด!AF18</f>
        <v>93.915232899706254</v>
      </c>
      <c r="AG6" s="154">
        <f>[1]จังหวัด!AG18</f>
        <v>6051</v>
      </c>
      <c r="AH6" s="155">
        <f>[1]จังหวัด!AH18</f>
        <v>90.125111706881142</v>
      </c>
      <c r="AI6" s="154">
        <f>[1]จังหวัด!AI18</f>
        <v>663</v>
      </c>
      <c r="AJ6" s="155">
        <f>[1]จังหวัด!AJ18</f>
        <v>9.8748882931188557</v>
      </c>
      <c r="AK6" s="154">
        <f>[1]จังหวัด!AK18</f>
        <v>460</v>
      </c>
      <c r="AL6" s="155">
        <f>[1]จังหวัด!AL18</f>
        <v>69.381598793363494</v>
      </c>
      <c r="AM6" s="154">
        <f>[1]จังหวัด!AM18</f>
        <v>422</v>
      </c>
      <c r="AN6" s="155">
        <f>[1]จังหวัด!AN18</f>
        <v>91.739130434782609</v>
      </c>
      <c r="AO6" s="154">
        <f>[1]จังหวัด!AO18</f>
        <v>38</v>
      </c>
      <c r="AP6" s="155">
        <f>[1]จังหวัด!AP18</f>
        <v>8.2608695652173907</v>
      </c>
      <c r="AQ6" s="154">
        <f>[1]จังหวัด!AQ18</f>
        <v>28</v>
      </c>
      <c r="AR6" s="155">
        <f>[1]จังหวัด!AR18</f>
        <v>73.684210526315795</v>
      </c>
      <c r="AS6" s="154">
        <f>[1]จังหวัด!AS18</f>
        <v>15</v>
      </c>
      <c r="AT6" s="155">
        <f>[1]จังหวัด!AT18</f>
        <v>39.473684210526315</v>
      </c>
      <c r="AU6" s="154">
        <f>[1]จังหวัด!AU18</f>
        <v>18</v>
      </c>
      <c r="AV6" s="155">
        <f>[1]จังหวัด!AV18</f>
        <v>47.368421052631582</v>
      </c>
      <c r="AW6" s="154">
        <f>[1]จังหวัด!AW18</f>
        <v>13</v>
      </c>
      <c r="AX6" s="155">
        <f>[1]จังหวัด!AX18</f>
        <v>34.210526315789473</v>
      </c>
      <c r="AY6" s="154">
        <f>[1]จังหวัด!AY18</f>
        <v>11</v>
      </c>
      <c r="AZ6" s="155">
        <f>[1]จังหวัด!AZ18</f>
        <v>28.94736842105263</v>
      </c>
      <c r="BA6" s="154">
        <f>[1]จังหวัด!BA18</f>
        <v>89</v>
      </c>
      <c r="BB6" s="155">
        <f>[1]จังหวัด!BB18</f>
        <v>13.423831070889895</v>
      </c>
      <c r="BC6" s="154">
        <f>[1]จังหวัด!BC18</f>
        <v>114</v>
      </c>
      <c r="BD6" s="155">
        <f>[1]จังหวัด!BD18</f>
        <v>17.194570135746606</v>
      </c>
      <c r="BE6" s="156"/>
      <c r="BF6" s="158">
        <f>G29</f>
        <v>0</v>
      </c>
      <c r="BG6" s="154">
        <f>[1]จังหวัด!BG18</f>
        <v>6736</v>
      </c>
      <c r="BH6" s="155">
        <f>[1]จังหวัด!BH18</f>
        <v>90.965563808237675</v>
      </c>
      <c r="BI6" s="154">
        <f>[1]จังหวัด!BI18</f>
        <v>5866</v>
      </c>
      <c r="BJ6" s="155">
        <f>[1]จังหวัด!BJ18</f>
        <v>87.084323040380042</v>
      </c>
      <c r="BK6" s="154">
        <f>[1]จังหวัด!BK18</f>
        <v>870</v>
      </c>
      <c r="BL6" s="155">
        <f>[1]จังหวัด!BL18</f>
        <v>12.915676959619953</v>
      </c>
      <c r="BM6" s="154">
        <f>[1]จังหวัด!BM18</f>
        <v>532</v>
      </c>
      <c r="BN6" s="155">
        <f>[1]จังหวัด!BN18</f>
        <v>61.149425287356323</v>
      </c>
      <c r="BO6" s="154">
        <f>[1]จังหวัด!BO18</f>
        <v>479</v>
      </c>
      <c r="BP6" s="155">
        <f>[1]จังหวัด!BP18</f>
        <v>90.037593984962399</v>
      </c>
      <c r="BQ6" s="154">
        <f>[1]จังหวัด!BQ18</f>
        <v>53</v>
      </c>
      <c r="BR6" s="155">
        <f>[1]จังหวัด!BR18</f>
        <v>9.9624060150375939</v>
      </c>
      <c r="BS6" s="154">
        <f>[1]จังหวัด!BS18</f>
        <v>14</v>
      </c>
      <c r="BT6" s="155">
        <f>[1]จังหวัด!BT18</f>
        <v>26.415094339622641</v>
      </c>
      <c r="BU6" s="154">
        <f>[1]จังหวัด!BU18</f>
        <v>25</v>
      </c>
      <c r="BV6" s="155">
        <f>[1]จังหวัด!BV18</f>
        <v>47.169811320754718</v>
      </c>
      <c r="BW6" s="154">
        <f>[1]จังหวัด!BW18</f>
        <v>33</v>
      </c>
      <c r="BX6" s="155">
        <f>[1]จังหวัด!BX18</f>
        <v>62.264150943396224</v>
      </c>
      <c r="BY6" s="154">
        <f>[1]จังหวัด!BY18</f>
        <v>43</v>
      </c>
      <c r="BZ6" s="155">
        <f>[1]จังหวัด!BZ18</f>
        <v>81.132075471698116</v>
      </c>
      <c r="CA6" s="154">
        <f>[1]จังหวัด!CA18</f>
        <v>19</v>
      </c>
      <c r="CB6" s="155">
        <f>[1]จังหวัด!CB18</f>
        <v>35.849056603773583</v>
      </c>
      <c r="CC6" s="154">
        <f>[1]จังหวัด!CC18</f>
        <v>171</v>
      </c>
      <c r="CD6" s="155">
        <f>[1]จังหวัด!CD18</f>
        <v>19.655172413793103</v>
      </c>
      <c r="CE6" s="154">
        <f>[1]จังหวัด!CE18</f>
        <v>167</v>
      </c>
      <c r="CF6" s="155">
        <f>[1]จังหวัด!CF18</f>
        <v>19.195402298850574</v>
      </c>
      <c r="CH6" s="158">
        <f>H29</f>
        <v>0</v>
      </c>
      <c r="CI6" s="154">
        <f>[1]จังหวัด!CI18</f>
        <v>6417</v>
      </c>
      <c r="CJ6" s="155">
        <f>[1]จังหวัด!CJ18</f>
        <v>85.949638360567903</v>
      </c>
      <c r="CK6" s="154">
        <f>[1]จังหวัด!CK18</f>
        <v>5820</v>
      </c>
      <c r="CL6" s="155">
        <f>[1]จังหวัด!CL18</f>
        <v>90.696587190275835</v>
      </c>
      <c r="CM6" s="154">
        <f>[1]จังหวัด!CM18</f>
        <v>597</v>
      </c>
      <c r="CN6" s="155">
        <f>[1]จังหวัด!CN18</f>
        <v>9.3034128097241702</v>
      </c>
      <c r="CO6" s="154">
        <f>[1]จังหวัด!CO18</f>
        <v>381</v>
      </c>
      <c r="CP6" s="155">
        <f>[1]จังหวัด!CP18</f>
        <v>63.819095477386938</v>
      </c>
      <c r="CQ6" s="154">
        <f>[1]จังหวัด!CQ18</f>
        <v>343</v>
      </c>
      <c r="CR6" s="155">
        <f>[1]จังหวัด!CR18</f>
        <v>90.026246719160099</v>
      </c>
      <c r="CS6" s="154">
        <f>[1]จังหวัด!CS18</f>
        <v>38</v>
      </c>
      <c r="CT6" s="155">
        <f>[1]จังหวัด!CT18</f>
        <v>9.9737532808398957</v>
      </c>
      <c r="CU6" s="154">
        <f>[1]จังหวัด!CU18</f>
        <v>19</v>
      </c>
      <c r="CV6" s="155">
        <f>[1]จังหวัด!CV18</f>
        <v>50</v>
      </c>
      <c r="CW6" s="154">
        <f>[1]จังหวัด!CW18</f>
        <v>28</v>
      </c>
      <c r="CX6" s="155">
        <f>[1]จังหวัด!CX18</f>
        <v>73.684210526315795</v>
      </c>
      <c r="CY6" s="154">
        <f>[1]จังหวัด!CY18</f>
        <v>31</v>
      </c>
      <c r="CZ6" s="155">
        <f>[1]จังหวัด!CZ18</f>
        <v>81.578947368421055</v>
      </c>
      <c r="DA6" s="154">
        <f>[1]จังหวัด!DA18</f>
        <v>23</v>
      </c>
      <c r="DB6" s="155">
        <f>[1]จังหวัด!DB18</f>
        <v>60.526315789473685</v>
      </c>
      <c r="DC6" s="154">
        <f>[1]จังหวัด!DC18</f>
        <v>27</v>
      </c>
      <c r="DD6" s="155">
        <f>[1]จังหวัด!DD18</f>
        <v>71.05263157894737</v>
      </c>
      <c r="DE6" s="154">
        <f>[1]จังหวัด!DE18</f>
        <v>123</v>
      </c>
      <c r="DF6" s="155">
        <f>[1]จังหวัด!DF18</f>
        <v>20.603015075376884</v>
      </c>
      <c r="DG6" s="154">
        <f>[1]จังหวัด!DG18</f>
        <v>93</v>
      </c>
      <c r="DH6" s="155">
        <f>[1]จังหวัด!DH18</f>
        <v>15.577889447236181</v>
      </c>
      <c r="DJ6" s="158">
        <f>I29</f>
        <v>0</v>
      </c>
      <c r="DK6" s="154">
        <f>[1]จังหวัด!DK18</f>
        <v>5834</v>
      </c>
      <c r="DL6" s="155">
        <f>[1]จังหวัด!DL18</f>
        <v>75.835174834264919</v>
      </c>
      <c r="DM6" s="154">
        <f>[1]จังหวัด!DM18</f>
        <v>5158</v>
      </c>
      <c r="DN6" s="155">
        <f>[1]จังหวัด!DN18</f>
        <v>88.412752828248202</v>
      </c>
      <c r="DO6" s="154">
        <f>[1]จังหวัด!DO18</f>
        <v>676</v>
      </c>
      <c r="DP6" s="155">
        <f>[1]จังหวัด!DP18</f>
        <v>11.5872471717518</v>
      </c>
      <c r="DQ6" s="154">
        <f>[1]จังหวัด!DQ18</f>
        <v>438</v>
      </c>
      <c r="DR6" s="155">
        <f>[1]จังหวัด!DR18</f>
        <v>64.792899408284029</v>
      </c>
      <c r="DS6" s="154">
        <f>[1]จังหวัด!DS18</f>
        <v>410</v>
      </c>
      <c r="DT6" s="155">
        <f>[1]จังหวัด!DT18</f>
        <v>93.607305936073061</v>
      </c>
      <c r="DU6" s="154">
        <f>[1]จังหวัด!DU18</f>
        <v>28</v>
      </c>
      <c r="DV6" s="155">
        <f>[1]จังหวัด!DV18</f>
        <v>6.3926940639269407</v>
      </c>
      <c r="DW6" s="154">
        <f>[1]จังหวัด!DW18</f>
        <v>18</v>
      </c>
      <c r="DX6" s="155">
        <f>[1]จังหวัด!DX18</f>
        <v>64.285714285714292</v>
      </c>
      <c r="DY6" s="154">
        <f>[1]จังหวัด!DY18</f>
        <v>25</v>
      </c>
      <c r="DZ6" s="155">
        <f>[1]จังหวัด!DZ18</f>
        <v>89.285714285714292</v>
      </c>
      <c r="EA6" s="154">
        <f>[1]จังหวัด!EA18</f>
        <v>19</v>
      </c>
      <c r="EB6" s="155">
        <f>[1]จังหวัด!EB18</f>
        <v>67.857142857142861</v>
      </c>
      <c r="EC6" s="154">
        <f>[1]จังหวัด!EC18</f>
        <v>19</v>
      </c>
      <c r="ED6" s="155">
        <f>[1]จังหวัด!ED18</f>
        <v>67.857142857142861</v>
      </c>
      <c r="EE6" s="154">
        <f>[1]จังหวัด!EE18</f>
        <v>21</v>
      </c>
      <c r="EF6" s="155">
        <f>[1]จังหวัด!EF18</f>
        <v>75</v>
      </c>
      <c r="EG6" s="154">
        <f>[1]จังหวัด!EG18</f>
        <v>114</v>
      </c>
      <c r="EH6" s="155">
        <f>[1]จังหวัด!EH18</f>
        <v>16.863905325443788</v>
      </c>
      <c r="EI6" s="154">
        <f>[1]จังหวัด!EI18</f>
        <v>124</v>
      </c>
      <c r="EJ6" s="155">
        <f>[1]จังหวัด!EJ18</f>
        <v>18.34319526627219</v>
      </c>
    </row>
    <row r="7" spans="1:140" ht="21.75" thickBot="1" x14ac:dyDescent="0.25">
      <c r="A7" s="159" t="s">
        <v>178</v>
      </c>
      <c r="B7" s="153">
        <f>J29+K29+L29+M29</f>
        <v>0</v>
      </c>
      <c r="C7" s="154">
        <f>[1]จังหวัด!C24</f>
        <v>42808</v>
      </c>
      <c r="D7" s="155">
        <f>[1]จังหวัด!D24</f>
        <v>78.662256523337007</v>
      </c>
      <c r="E7" s="154">
        <f>[1]จังหวัด!E24</f>
        <v>40772</v>
      </c>
      <c r="F7" s="155">
        <f>[1]จังหวัด!F24</f>
        <v>95.243879648663807</v>
      </c>
      <c r="G7" s="154">
        <f>[1]จังหวัด!G24</f>
        <v>2244</v>
      </c>
      <c r="H7" s="155">
        <f>[1]จังหวัด!H24</f>
        <v>5.2420108390954958</v>
      </c>
      <c r="I7" s="154">
        <f>[1]จังหวัด!I24</f>
        <v>1785</v>
      </c>
      <c r="J7" s="155">
        <f>[1]จังหวัด!J24</f>
        <v>79.545454545454547</v>
      </c>
      <c r="K7" s="154">
        <f>[1]จังหวัด!K24</f>
        <v>1380</v>
      </c>
      <c r="L7" s="155">
        <f>[1]จังหวัด!L24</f>
        <v>77.310924369747895</v>
      </c>
      <c r="M7" s="154">
        <f>[1]จังหวัด!M24</f>
        <v>405</v>
      </c>
      <c r="N7" s="155">
        <f>[1]จังหวัด!N24</f>
        <v>22.689075630252102</v>
      </c>
      <c r="O7" s="154">
        <f>[1]จังหวัด!O24</f>
        <v>153</v>
      </c>
      <c r="P7" s="155">
        <f>[1]จังหวัด!P24</f>
        <v>37.777777777777779</v>
      </c>
      <c r="Q7" s="154">
        <f>[1]จังหวัด!Q24</f>
        <v>248</v>
      </c>
      <c r="R7" s="155">
        <f>[1]จังหวัด!R24</f>
        <v>61.23456790123457</v>
      </c>
      <c r="S7" s="154">
        <f>[1]จังหวัด!S24</f>
        <v>238</v>
      </c>
      <c r="T7" s="155">
        <f>[1]จังหวัด!T24</f>
        <v>58.76543209876543</v>
      </c>
      <c r="U7" s="154">
        <f>[1]จังหวัด!U24</f>
        <v>224</v>
      </c>
      <c r="V7" s="155">
        <f>[1]จังหวัด!V24</f>
        <v>55.308641975308639</v>
      </c>
      <c r="W7" s="154">
        <f>[1]จังหวัด!W24</f>
        <v>132</v>
      </c>
      <c r="X7" s="155">
        <f>[1]จังหวัด!X24</f>
        <v>32.592592592592595</v>
      </c>
      <c r="Y7" s="154">
        <f>[1]จังหวัด!Y24</f>
        <v>30</v>
      </c>
      <c r="Z7" s="155">
        <f>[1]จังหวัด!Z24</f>
        <v>1.3368983957219251</v>
      </c>
      <c r="AA7" s="154">
        <f>[1]จังหวัด!AA24</f>
        <v>225</v>
      </c>
      <c r="AB7" s="155">
        <f>[1]จังหวัด!AB24</f>
        <v>10.026737967914439</v>
      </c>
      <c r="AC7" s="156"/>
      <c r="AD7" s="157">
        <f>J29</f>
        <v>0</v>
      </c>
      <c r="AE7" s="154">
        <f>[1]จังหวัด!AE24</f>
        <v>9784</v>
      </c>
      <c r="AF7" s="155">
        <f>[1]จังหวัด!AF24</f>
        <v>76.954538304231562</v>
      </c>
      <c r="AG7" s="154">
        <f>[1]จังหวัด!AG24</f>
        <v>9381</v>
      </c>
      <c r="AH7" s="155">
        <f>[1]จังหวัด!AH24</f>
        <v>95.88103025347506</v>
      </c>
      <c r="AI7" s="154">
        <f>[1]จังหวัด!AI24</f>
        <v>442</v>
      </c>
      <c r="AJ7" s="155">
        <f>[1]จังหวัด!AJ24</f>
        <v>4.5175797219950944</v>
      </c>
      <c r="AK7" s="154">
        <f>[1]จังหวัด!AK24</f>
        <v>362</v>
      </c>
      <c r="AL7" s="155">
        <f>[1]จังหวัด!AL24</f>
        <v>81.900452488687776</v>
      </c>
      <c r="AM7" s="154">
        <f>[1]จังหวัด!AM24</f>
        <v>284</v>
      </c>
      <c r="AN7" s="155">
        <f>[1]จังหวัด!AN24</f>
        <v>78.453038674033152</v>
      </c>
      <c r="AO7" s="154">
        <f>[1]จังหวัด!AO24</f>
        <v>78</v>
      </c>
      <c r="AP7" s="155">
        <f>[1]จังหวัด!AP24</f>
        <v>21.546961325966851</v>
      </c>
      <c r="AQ7" s="154">
        <f>[1]จังหวัด!AQ24</f>
        <v>67</v>
      </c>
      <c r="AR7" s="155">
        <f>[1]จังหวัด!AR24</f>
        <v>85.897435897435898</v>
      </c>
      <c r="AS7" s="154">
        <f>[1]จังหวัด!AS24</f>
        <v>40</v>
      </c>
      <c r="AT7" s="155">
        <f>[1]จังหวัด!AT24</f>
        <v>51.282051282051285</v>
      </c>
      <c r="AU7" s="154">
        <f>[1]จังหวัด!AU24</f>
        <v>42</v>
      </c>
      <c r="AV7" s="155">
        <f>[1]จังหวัด!AV24</f>
        <v>53.846153846153847</v>
      </c>
      <c r="AW7" s="154">
        <f>[1]จังหวัด!AW24</f>
        <v>46</v>
      </c>
      <c r="AX7" s="155">
        <f>[1]จังหวัด!AX24</f>
        <v>58.974358974358971</v>
      </c>
      <c r="AY7" s="154">
        <f>[1]จังหวัด!AY24</f>
        <v>17</v>
      </c>
      <c r="AZ7" s="155">
        <f>[1]จังหวัด!AZ24</f>
        <v>21.794871794871796</v>
      </c>
      <c r="BA7" s="154">
        <f>[1]จังหวัด!BA24</f>
        <v>5</v>
      </c>
      <c r="BB7" s="155">
        <f>[1]จังหวัด!BB24</f>
        <v>1.1312217194570136</v>
      </c>
      <c r="BC7" s="154">
        <f>[1]จังหวัด!BC24</f>
        <v>37</v>
      </c>
      <c r="BD7" s="155">
        <f>[1]จังหวัด!BD24</f>
        <v>8.3710407239819009</v>
      </c>
      <c r="BE7" s="156"/>
      <c r="BF7" s="158">
        <f>K29</f>
        <v>0</v>
      </c>
      <c r="BG7" s="154">
        <f>[1]จังหวัด!BG24</f>
        <v>10986</v>
      </c>
      <c r="BH7" s="155">
        <f>[1]จังหวัด!BH24</f>
        <v>81.432065821658881</v>
      </c>
      <c r="BI7" s="154">
        <f>[1]จังหวัด!BI24</f>
        <v>10431</v>
      </c>
      <c r="BJ7" s="155">
        <f>[1]จังหวัด!BJ24</f>
        <v>94.948115783724745</v>
      </c>
      <c r="BK7" s="154">
        <f>[1]จังหวัด!BK24</f>
        <v>624</v>
      </c>
      <c r="BL7" s="155">
        <f>[1]จังหวัด!BL24</f>
        <v>5.6799563080283999</v>
      </c>
      <c r="BM7" s="154">
        <f>[1]จังหวัด!BM24</f>
        <v>474</v>
      </c>
      <c r="BN7" s="155">
        <f>[1]จังหวัด!BN24</f>
        <v>75.961538461538467</v>
      </c>
      <c r="BO7" s="154">
        <f>[1]จังหวัด!BO24</f>
        <v>359</v>
      </c>
      <c r="BP7" s="155">
        <f>[1]จังหวัด!BP24</f>
        <v>75.738396624472571</v>
      </c>
      <c r="BQ7" s="154">
        <f>[1]จังหวัด!BQ24</f>
        <v>115</v>
      </c>
      <c r="BR7" s="155">
        <f>[1]จังหวัด!BR24</f>
        <v>24.261603375527425</v>
      </c>
      <c r="BS7" s="154">
        <f>[1]จังหวัด!BS24</f>
        <v>23</v>
      </c>
      <c r="BT7" s="155">
        <f>[1]จังหวัด!BT24</f>
        <v>20</v>
      </c>
      <c r="BU7" s="154">
        <f>[1]จังหวัด!BU24</f>
        <v>61</v>
      </c>
      <c r="BV7" s="155">
        <f>[1]จังหวัด!BV24</f>
        <v>53.043478260869563</v>
      </c>
      <c r="BW7" s="154">
        <f>[1]จังหวัด!BW24</f>
        <v>109</v>
      </c>
      <c r="BX7" s="155">
        <f>[1]จังหวัด!BX24</f>
        <v>94.782608695652172</v>
      </c>
      <c r="BY7" s="154">
        <f>[1]จังหวัด!BY24</f>
        <v>96</v>
      </c>
      <c r="BZ7" s="155">
        <f>[1]จังหวัด!BZ24</f>
        <v>83.478260869565219</v>
      </c>
      <c r="CA7" s="154">
        <f>[1]จังหวัด!CA24</f>
        <v>28</v>
      </c>
      <c r="CB7" s="155">
        <f>[1]จังหวัด!CB24</f>
        <v>24.347826086956523</v>
      </c>
      <c r="CC7" s="154">
        <f>[1]จังหวัด!CC24</f>
        <v>7</v>
      </c>
      <c r="CD7" s="155">
        <f>[1]จังหวัด!CD24</f>
        <v>1.1217948717948718</v>
      </c>
      <c r="CE7" s="154">
        <f>[1]จังหวัด!CE24</f>
        <v>75</v>
      </c>
      <c r="CF7" s="155">
        <f>[1]จังหวัด!CF24</f>
        <v>12.01923076923077</v>
      </c>
      <c r="CH7" s="158">
        <f>L29</f>
        <v>0</v>
      </c>
      <c r="CI7" s="154">
        <f>[1]จังหวัด!CI24</f>
        <v>11997</v>
      </c>
      <c r="CJ7" s="155">
        <f>[1]จังหวัด!CJ24</f>
        <v>84.426460239268124</v>
      </c>
      <c r="CK7" s="154">
        <f>[1]จังหวัด!CK24</f>
        <v>11515</v>
      </c>
      <c r="CL7" s="155">
        <f>[1]จังหวัด!CL24</f>
        <v>95.982328915562221</v>
      </c>
      <c r="CM7" s="154">
        <f>[1]จังหวัด!CM24</f>
        <v>537</v>
      </c>
      <c r="CN7" s="155">
        <f>[1]จังหวัด!CN24</f>
        <v>4.4761190297574389</v>
      </c>
      <c r="CO7" s="154">
        <f>[1]จังหวัด!CO24</f>
        <v>428</v>
      </c>
      <c r="CP7" s="155">
        <f>[1]จังหวัด!CP24</f>
        <v>79.702048417132218</v>
      </c>
      <c r="CQ7" s="154">
        <f>[1]จังหวัด!CQ24</f>
        <v>337</v>
      </c>
      <c r="CR7" s="155">
        <f>[1]จังหวัด!CR24</f>
        <v>78.738317757009341</v>
      </c>
      <c r="CS7" s="154">
        <f>[1]จังหวัด!CS24</f>
        <v>91</v>
      </c>
      <c r="CT7" s="155">
        <f>[1]จังหวัด!CT24</f>
        <v>21.261682242990656</v>
      </c>
      <c r="CU7" s="154">
        <f>[1]จังหวัด!CU24</f>
        <v>28</v>
      </c>
      <c r="CV7" s="155">
        <f>[1]จังหวัด!CV24</f>
        <v>30.76923076923077</v>
      </c>
      <c r="CW7" s="154">
        <f>[1]จังหวัด!CW24</f>
        <v>51</v>
      </c>
      <c r="CX7" s="155">
        <f>[1]จังหวัด!CX24</f>
        <v>56.043956043956044</v>
      </c>
      <c r="CY7" s="154">
        <f>[1]จังหวัด!CY24</f>
        <v>41</v>
      </c>
      <c r="CZ7" s="155">
        <f>[1]จังหวัด!CZ24</f>
        <v>45.054945054945058</v>
      </c>
      <c r="DA7" s="154">
        <f>[1]จังหวัด!DA24</f>
        <v>39</v>
      </c>
      <c r="DB7" s="155">
        <f>[1]จังหวัด!DB24</f>
        <v>42.857142857142854</v>
      </c>
      <c r="DC7" s="154">
        <f>[1]จังหวัด!DC24</f>
        <v>41</v>
      </c>
      <c r="DD7" s="155">
        <f>[1]จังหวัด!DD24</f>
        <v>45.054945054945058</v>
      </c>
      <c r="DE7" s="154">
        <f>[1]จังหวัด!DE24</f>
        <v>5</v>
      </c>
      <c r="DF7" s="155">
        <f>[1]จังหวัด!DF24</f>
        <v>0.93109869646182497</v>
      </c>
      <c r="DG7" s="154">
        <f>[1]จังหวัด!DG24</f>
        <v>49</v>
      </c>
      <c r="DH7" s="155">
        <f>[1]จังหวัด!DH24</f>
        <v>9.1247672253258845</v>
      </c>
      <c r="DJ7" s="158">
        <f>M29</f>
        <v>0</v>
      </c>
      <c r="DK7" s="154">
        <f>[1]จังหวัด!DK24</f>
        <v>10041</v>
      </c>
      <c r="DL7" s="155">
        <f>[1]จังหวัด!DL24</f>
        <v>71.695822920385581</v>
      </c>
      <c r="DM7" s="154">
        <f>[1]จังหวัด!DM24</f>
        <v>9445</v>
      </c>
      <c r="DN7" s="155">
        <f>[1]จังหวัด!DN24</f>
        <v>94.064336221491885</v>
      </c>
      <c r="DO7" s="154">
        <f>[1]จังหวัด!DO24</f>
        <v>641</v>
      </c>
      <c r="DP7" s="155">
        <f>[1]จังหวัด!DP24</f>
        <v>6.3838263121203065</v>
      </c>
      <c r="DQ7" s="154">
        <f>[1]จังหวัด!DQ24</f>
        <v>521</v>
      </c>
      <c r="DR7" s="155">
        <f>[1]จังหวัด!DR24</f>
        <v>81.279251170046805</v>
      </c>
      <c r="DS7" s="154">
        <f>[1]จังหวัด!DS24</f>
        <v>400</v>
      </c>
      <c r="DT7" s="155">
        <f>[1]จังหวัด!DT24</f>
        <v>76.775431861804222</v>
      </c>
      <c r="DU7" s="154">
        <f>[1]จังหวัด!DU24</f>
        <v>121</v>
      </c>
      <c r="DV7" s="155">
        <f>[1]จังหวัด!DV24</f>
        <v>23.224568138195778</v>
      </c>
      <c r="DW7" s="154">
        <f>[1]จังหวัด!DW24</f>
        <v>35</v>
      </c>
      <c r="DX7" s="155">
        <f>[1]จังหวัด!DX24</f>
        <v>28.925619834710744</v>
      </c>
      <c r="DY7" s="154">
        <f>[1]จังหวัด!DY24</f>
        <v>96</v>
      </c>
      <c r="DZ7" s="155">
        <f>[1]จังหวัด!DZ24</f>
        <v>79.338842975206617</v>
      </c>
      <c r="EA7" s="154">
        <f>[1]จังหวัด!EA24</f>
        <v>46</v>
      </c>
      <c r="EB7" s="155">
        <f>[1]จังหวัด!EB24</f>
        <v>38.016528925619838</v>
      </c>
      <c r="EC7" s="154">
        <f>[1]จังหวัด!EC24</f>
        <v>43</v>
      </c>
      <c r="ED7" s="155">
        <f>[1]จังหวัด!ED24</f>
        <v>35.537190082644628</v>
      </c>
      <c r="EE7" s="154">
        <f>[1]จังหวัด!EE24</f>
        <v>46</v>
      </c>
      <c r="EF7" s="155">
        <f>[1]จังหวัด!EF24</f>
        <v>38.016528925619838</v>
      </c>
      <c r="EG7" s="154">
        <f>[1]จังหวัด!EG24</f>
        <v>13</v>
      </c>
      <c r="EH7" s="155">
        <f>[1]จังหวัด!EH24</f>
        <v>2.0280811232449296</v>
      </c>
      <c r="EI7" s="154">
        <f>[1]จังหวัด!EI24</f>
        <v>64</v>
      </c>
      <c r="EJ7" s="155">
        <f>[1]จังหวัด!EJ24</f>
        <v>9.9843993759750393</v>
      </c>
    </row>
    <row r="8" spans="1:140" ht="21.75" thickBot="1" x14ac:dyDescent="0.25">
      <c r="A8" s="159" t="s">
        <v>179</v>
      </c>
      <c r="B8" s="153">
        <f>N29+O29+P29+Q29</f>
        <v>0</v>
      </c>
      <c r="C8" s="154">
        <f>[1]จังหวัด!C33</f>
        <v>50354</v>
      </c>
      <c r="D8" s="155">
        <f>[1]จังหวัด!D33</f>
        <v>57.431908389981295</v>
      </c>
      <c r="E8" s="154">
        <f>[1]จังหวัด!E33</f>
        <v>45244</v>
      </c>
      <c r="F8" s="155">
        <f>[1]จังหวัด!F33</f>
        <v>89.851848909719195</v>
      </c>
      <c r="G8" s="154">
        <f>[1]จังหวัด!G33</f>
        <v>5110</v>
      </c>
      <c r="H8" s="155">
        <f>[1]จังหวัด!H33</f>
        <v>10.148151090280813</v>
      </c>
      <c r="I8" s="154">
        <f>[1]จังหวัด!I33</f>
        <v>2742</v>
      </c>
      <c r="J8" s="155">
        <f>[1]จังหวัด!J33</f>
        <v>53.659491193737772</v>
      </c>
      <c r="K8" s="154">
        <f>[1]จังหวัด!K33</f>
        <v>2510</v>
      </c>
      <c r="L8" s="155">
        <f>[1]จังหวัด!L33</f>
        <v>91.539022611232681</v>
      </c>
      <c r="M8" s="154">
        <f>[1]จังหวัด!M33</f>
        <v>232</v>
      </c>
      <c r="N8" s="155">
        <f>[1]จังหวัด!N33</f>
        <v>8.4609773887673239</v>
      </c>
      <c r="O8" s="154">
        <f>[1]จังหวัด!O33</f>
        <v>67</v>
      </c>
      <c r="P8" s="155">
        <f>[1]จังหวัด!P33</f>
        <v>28.879310344827587</v>
      </c>
      <c r="Q8" s="154">
        <f>[1]จังหวัด!Q33</f>
        <v>99</v>
      </c>
      <c r="R8" s="155">
        <f>[1]จังหวัด!R33</f>
        <v>42.672413793103445</v>
      </c>
      <c r="S8" s="154">
        <f>[1]จังหวัด!S33</f>
        <v>119</v>
      </c>
      <c r="T8" s="155">
        <f>[1]จังหวัด!T33</f>
        <v>51.293103448275865</v>
      </c>
      <c r="U8" s="154">
        <f>[1]จังหวัด!U33</f>
        <v>115</v>
      </c>
      <c r="V8" s="155">
        <f>[1]จังหวัด!V33</f>
        <v>49.568965517241381</v>
      </c>
      <c r="W8" s="154">
        <f>[1]จังหวัด!W33</f>
        <v>84</v>
      </c>
      <c r="X8" s="155">
        <f>[1]จังหวัด!X33</f>
        <v>36.206896551724135</v>
      </c>
      <c r="Y8" s="154">
        <f>[1]จังหวัด!Y33</f>
        <v>1916</v>
      </c>
      <c r="Z8" s="155">
        <f>[1]จังหวัด!Z33</f>
        <v>37.495107632093934</v>
      </c>
      <c r="AA8" s="154">
        <f>[1]จังหวัด!AA33</f>
        <v>452</v>
      </c>
      <c r="AB8" s="155">
        <f>[1]จังหวัด!AB33</f>
        <v>8.8454011741682983</v>
      </c>
      <c r="AC8" s="156"/>
      <c r="AD8" s="157">
        <f>N29</f>
        <v>0</v>
      </c>
      <c r="AE8" s="154">
        <f>[1]จังหวัด!AE33</f>
        <v>13056</v>
      </c>
      <c r="AF8" s="155">
        <f>[1]จังหวัด!AF33</f>
        <v>63.421742932089771</v>
      </c>
      <c r="AG8" s="154">
        <f>[1]จังหวัด!AG33</f>
        <v>11843</v>
      </c>
      <c r="AH8" s="155">
        <f>[1]จังหวัด!AH33</f>
        <v>90.709252450980387</v>
      </c>
      <c r="AI8" s="154">
        <f>[1]จังหวัด!AI33</f>
        <v>1213</v>
      </c>
      <c r="AJ8" s="155">
        <f>[1]จังหวัด!AJ33</f>
        <v>9.2907475490196081</v>
      </c>
      <c r="AK8" s="154">
        <f>[1]จังหวัด!AK33</f>
        <v>583</v>
      </c>
      <c r="AL8" s="155">
        <f>[1]จังหวัด!AL33</f>
        <v>48.062654575432809</v>
      </c>
      <c r="AM8" s="154">
        <f>[1]จังหวัด!AM33</f>
        <v>528</v>
      </c>
      <c r="AN8" s="155">
        <f>[1]จังหวัด!AN33</f>
        <v>90.566037735849051</v>
      </c>
      <c r="AO8" s="154">
        <f>[1]จังหวัด!AO33</f>
        <v>55</v>
      </c>
      <c r="AP8" s="155">
        <f>[1]จังหวัด!AP33</f>
        <v>9.433962264150944</v>
      </c>
      <c r="AQ8" s="154">
        <f>[1]จังหวัด!AQ33</f>
        <v>22</v>
      </c>
      <c r="AR8" s="155">
        <f>[1]จังหวัด!AR33</f>
        <v>40</v>
      </c>
      <c r="AS8" s="154">
        <f>[1]จังหวัด!AS33</f>
        <v>11</v>
      </c>
      <c r="AT8" s="155">
        <f>[1]จังหวัด!AT33</f>
        <v>20</v>
      </c>
      <c r="AU8" s="154">
        <f>[1]จังหวัด!AU33</f>
        <v>27</v>
      </c>
      <c r="AV8" s="155">
        <f>[1]จังหวัด!AV33</f>
        <v>49.090909090909093</v>
      </c>
      <c r="AW8" s="154">
        <f>[1]จังหวัด!AW33</f>
        <v>17</v>
      </c>
      <c r="AX8" s="155">
        <f>[1]จังหวัด!AX33</f>
        <v>30.90909090909091</v>
      </c>
      <c r="AY8" s="154">
        <f>[1]จังหวัด!AY33</f>
        <v>10</v>
      </c>
      <c r="AZ8" s="155">
        <f>[1]จังหวัด!AZ33</f>
        <v>18.181818181818183</v>
      </c>
      <c r="BA8" s="154">
        <f>[1]จังหวัด!BA33</f>
        <v>535</v>
      </c>
      <c r="BB8" s="155">
        <f>[1]จังหวัด!BB33</f>
        <v>44.105523495465789</v>
      </c>
      <c r="BC8" s="154">
        <f>[1]จังหวัด!BC33</f>
        <v>95</v>
      </c>
      <c r="BD8" s="155">
        <f>[1]จังหวัด!BD33</f>
        <v>7.8318219291014017</v>
      </c>
      <c r="BE8" s="156"/>
      <c r="BF8" s="158">
        <f>O29</f>
        <v>0</v>
      </c>
      <c r="BG8" s="154">
        <f>[1]จังหวัด!BG33</f>
        <v>13326</v>
      </c>
      <c r="BH8" s="155">
        <f>[1]จังหวัด!BH33</f>
        <v>64.249554023431855</v>
      </c>
      <c r="BI8" s="154">
        <f>[1]จังหวัด!BI33</f>
        <v>11812</v>
      </c>
      <c r="BJ8" s="155">
        <f>[1]จังหวัด!BJ33</f>
        <v>88.638751313222272</v>
      </c>
      <c r="BK8" s="154">
        <f>[1]จังหวัด!BK33</f>
        <v>1514</v>
      </c>
      <c r="BL8" s="155">
        <f>[1]จังหวัด!BL33</f>
        <v>11.361248686777728</v>
      </c>
      <c r="BM8" s="154">
        <f>[1]จังหวัด!BM33</f>
        <v>783</v>
      </c>
      <c r="BN8" s="155">
        <f>[1]จังหวัด!BN33</f>
        <v>51.717305151915454</v>
      </c>
      <c r="BO8" s="154">
        <f>[1]จังหวัด!BO33</f>
        <v>705</v>
      </c>
      <c r="BP8" s="155">
        <f>[1]จังหวัด!BP33</f>
        <v>90.038314176245208</v>
      </c>
      <c r="BQ8" s="154">
        <f>[1]จังหวัด!BQ33</f>
        <v>78</v>
      </c>
      <c r="BR8" s="155">
        <f>[1]จังหวัด!BR33</f>
        <v>9.9616858237547898</v>
      </c>
      <c r="BS8" s="154">
        <f>[1]จังหวัด!BS33</f>
        <v>15</v>
      </c>
      <c r="BT8" s="155">
        <f>[1]จังหวัด!BT33</f>
        <v>19.23076923076923</v>
      </c>
      <c r="BU8" s="154">
        <f>[1]จังหวัด!BU33</f>
        <v>34</v>
      </c>
      <c r="BV8" s="155">
        <f>[1]จังหวัด!BV33</f>
        <v>43.589743589743591</v>
      </c>
      <c r="BW8" s="154">
        <f>[1]จังหวัด!BW33</f>
        <v>42</v>
      </c>
      <c r="BX8" s="155">
        <f>[1]จังหวัด!BX33</f>
        <v>53.846153846153847</v>
      </c>
      <c r="BY8" s="154">
        <f>[1]จังหวัด!BY33</f>
        <v>54</v>
      </c>
      <c r="BZ8" s="155">
        <f>[1]จังหวัด!BZ33</f>
        <v>69.230769230769226</v>
      </c>
      <c r="CA8" s="154">
        <f>[1]จังหวัด!CA33</f>
        <v>20</v>
      </c>
      <c r="CB8" s="155">
        <f>[1]จังหวัด!CB33</f>
        <v>25.641025641025642</v>
      </c>
      <c r="CC8" s="154">
        <f>[1]จังหวัด!CC33</f>
        <v>559</v>
      </c>
      <c r="CD8" s="155">
        <f>[1]จังหวัด!CD33</f>
        <v>36.922060766182298</v>
      </c>
      <c r="CE8" s="154">
        <f>[1]จังหวัด!CE33</f>
        <v>172</v>
      </c>
      <c r="CF8" s="155">
        <f>[1]จังหวัด!CF33</f>
        <v>11.360634081902246</v>
      </c>
      <c r="CH8" s="158">
        <f>P29</f>
        <v>0</v>
      </c>
      <c r="CI8" s="154">
        <f>[1]จังหวัด!CI33</f>
        <v>11839</v>
      </c>
      <c r="CJ8" s="155">
        <f>[1]จังหวัด!CJ33</f>
        <v>52.892820444087029</v>
      </c>
      <c r="CK8" s="154">
        <f>[1]จังหวัด!CK33</f>
        <v>10812</v>
      </c>
      <c r="CL8" s="155">
        <f>[1]จังหวัด!CL33</f>
        <v>91.325280851423258</v>
      </c>
      <c r="CM8" s="154">
        <f>[1]จังหวัด!CM33</f>
        <v>1027</v>
      </c>
      <c r="CN8" s="155">
        <f>[1]จังหวัด!CN33</f>
        <v>8.6747191485767381</v>
      </c>
      <c r="CO8" s="154">
        <f>[1]จังหวัด!CO33</f>
        <v>547</v>
      </c>
      <c r="CP8" s="155">
        <f>[1]จังหวัด!CP33</f>
        <v>53.261927945472252</v>
      </c>
      <c r="CQ8" s="154">
        <f>[1]จังหวัด!CQ33</f>
        <v>501</v>
      </c>
      <c r="CR8" s="155">
        <f>[1]จังหวัด!CR33</f>
        <v>91.590493601462526</v>
      </c>
      <c r="CS8" s="154">
        <f>[1]จังหวัด!CS33</f>
        <v>46</v>
      </c>
      <c r="CT8" s="155">
        <f>[1]จังหวัด!CT33</f>
        <v>8.4095063985374772</v>
      </c>
      <c r="CU8" s="154">
        <f>[1]จังหวัด!CU33</f>
        <v>17</v>
      </c>
      <c r="CV8" s="155">
        <f>[1]จังหวัด!CV33</f>
        <v>36.956521739130437</v>
      </c>
      <c r="CW8" s="154">
        <f>[1]จังหวัด!CW33</f>
        <v>25</v>
      </c>
      <c r="CX8" s="155">
        <f>[1]จังหวัด!CX33</f>
        <v>54.347826086956523</v>
      </c>
      <c r="CY8" s="154">
        <f>[1]จังหวัด!CY33</f>
        <v>29</v>
      </c>
      <c r="CZ8" s="155">
        <f>[1]จังหวัด!CZ33</f>
        <v>63.043478260869563</v>
      </c>
      <c r="DA8" s="154">
        <f>[1]จังหวัด!DA33</f>
        <v>21</v>
      </c>
      <c r="DB8" s="155">
        <f>[1]จังหวัด!DB33</f>
        <v>45.652173913043477</v>
      </c>
      <c r="DC8" s="154">
        <f>[1]จังหวัด!DC33</f>
        <v>19</v>
      </c>
      <c r="DD8" s="155">
        <f>[1]จังหวัด!DD33</f>
        <v>41.304347826086953</v>
      </c>
      <c r="DE8" s="154">
        <f>[1]จังหวัด!DE33</f>
        <v>377</v>
      </c>
      <c r="DF8" s="155">
        <f>[1]จังหวัด!DF33</f>
        <v>36.708860759493668</v>
      </c>
      <c r="DG8" s="154">
        <f>[1]จังหวัด!DG33</f>
        <v>103</v>
      </c>
      <c r="DH8" s="155">
        <f>[1]จังหวัด!DH33</f>
        <v>10.029211295034079</v>
      </c>
      <c r="DJ8" s="158">
        <f>Q29</f>
        <v>0</v>
      </c>
      <c r="DK8" s="154">
        <f>[1]จังหวัด!DK33</f>
        <v>12133</v>
      </c>
      <c r="DL8" s="155">
        <f>[1]จังหวัด!DL33</f>
        <v>50.62588667278645</v>
      </c>
      <c r="DM8" s="154">
        <f>[1]จังหวัด!DM33</f>
        <v>10777</v>
      </c>
      <c r="DN8" s="155">
        <f>[1]จังหวัด!DN33</f>
        <v>88.823868787604056</v>
      </c>
      <c r="DO8" s="154">
        <f>[1]จังหวัด!DO33</f>
        <v>1356</v>
      </c>
      <c r="DP8" s="155">
        <f>[1]จังหวัด!DP33</f>
        <v>11.176131212395944</v>
      </c>
      <c r="DQ8" s="154">
        <f>[1]จังหวัด!DQ33</f>
        <v>829</v>
      </c>
      <c r="DR8" s="155">
        <f>[1]จังหวัด!DR33</f>
        <v>61.135693215339231</v>
      </c>
      <c r="DS8" s="154">
        <f>[1]จังหวัด!DS33</f>
        <v>776</v>
      </c>
      <c r="DT8" s="155">
        <f>[1]จังหวัด!DT33</f>
        <v>93.606755126658626</v>
      </c>
      <c r="DU8" s="154">
        <f>[1]จังหวัด!DU33</f>
        <v>53</v>
      </c>
      <c r="DV8" s="155">
        <f>[1]จังหวัด!DV33</f>
        <v>6.3932448733413754</v>
      </c>
      <c r="DW8" s="154">
        <f>[1]จังหวัด!DW33</f>
        <v>13</v>
      </c>
      <c r="DX8" s="155">
        <f>[1]จังหวัด!DX33</f>
        <v>24.528301886792452</v>
      </c>
      <c r="DY8" s="154">
        <f>[1]จังหวัด!DY33</f>
        <v>29</v>
      </c>
      <c r="DZ8" s="155">
        <f>[1]จังหวัด!DZ33</f>
        <v>54.716981132075475</v>
      </c>
      <c r="EA8" s="154">
        <f>[1]จังหวัด!EA33</f>
        <v>21</v>
      </c>
      <c r="EB8" s="155">
        <f>[1]จังหวัด!EB33</f>
        <v>39.622641509433961</v>
      </c>
      <c r="EC8" s="154">
        <f>[1]จังหวัด!EC33</f>
        <v>23</v>
      </c>
      <c r="ED8" s="155">
        <f>[1]จังหวัด!ED33</f>
        <v>43.39622641509434</v>
      </c>
      <c r="EE8" s="154">
        <f>[1]จังหวัด!EE33</f>
        <v>35</v>
      </c>
      <c r="EF8" s="155">
        <f>[1]จังหวัด!EF33</f>
        <v>66.037735849056602</v>
      </c>
      <c r="EG8" s="154">
        <f>[1]จังหวัด!EG33</f>
        <v>445</v>
      </c>
      <c r="EH8" s="155">
        <f>[1]จังหวัด!EH33</f>
        <v>32.817109144542776</v>
      </c>
      <c r="EI8" s="154">
        <f>[1]จังหวัด!EI33</f>
        <v>82</v>
      </c>
      <c r="EJ8" s="155">
        <f>[1]จังหวัด!EJ33</f>
        <v>6.0471976401179939</v>
      </c>
    </row>
    <row r="9" spans="1:140" ht="21.75" thickBot="1" x14ac:dyDescent="0.25">
      <c r="A9" s="159" t="s">
        <v>180</v>
      </c>
      <c r="B9" s="153">
        <f>R29+S29+T29+U29</f>
        <v>0</v>
      </c>
      <c r="C9" s="154">
        <f>[1]จังหวัด!C42</f>
        <v>83827</v>
      </c>
      <c r="D9" s="155">
        <f>[1]จังหวัด!D42</f>
        <v>55.626559430907257</v>
      </c>
      <c r="E9" s="154">
        <f>[1]จังหวัด!E42</f>
        <v>73582</v>
      </c>
      <c r="F9" s="155">
        <f>[1]จังหวัด!F42</f>
        <v>87.778400753933695</v>
      </c>
      <c r="G9" s="154">
        <f>[1]จังหวัด!G42</f>
        <v>10245</v>
      </c>
      <c r="H9" s="155">
        <f>[1]จังหวัด!H42</f>
        <v>12.221599246066303</v>
      </c>
      <c r="I9" s="154">
        <f>[1]จังหวัด!I42</f>
        <v>9416</v>
      </c>
      <c r="J9" s="155">
        <f>[1]จังหวัด!J42</f>
        <v>91.908247925817477</v>
      </c>
      <c r="K9" s="154">
        <f>[1]จังหวัด!K42</f>
        <v>8427</v>
      </c>
      <c r="L9" s="155">
        <f>[1]จังหวัด!L42</f>
        <v>89.496601529311803</v>
      </c>
      <c r="M9" s="154">
        <f>[1]จังหวัด!M42</f>
        <v>989</v>
      </c>
      <c r="N9" s="155">
        <f>[1]จังหวัด!N42</f>
        <v>10.50339847068819</v>
      </c>
      <c r="O9" s="154">
        <f>[1]จังหวัด!O42</f>
        <v>200</v>
      </c>
      <c r="P9" s="155">
        <f>[1]จังหวัด!P42</f>
        <v>20.222446916076844</v>
      </c>
      <c r="Q9" s="154">
        <f>[1]จังหวัด!Q42</f>
        <v>428</v>
      </c>
      <c r="R9" s="155">
        <f>[1]จังหวัด!R42</f>
        <v>43.27603640040445</v>
      </c>
      <c r="S9" s="154">
        <f>[1]จังหวัด!S42</f>
        <v>407</v>
      </c>
      <c r="T9" s="155">
        <f>[1]จังหวัด!T42</f>
        <v>41.152679474216377</v>
      </c>
      <c r="U9" s="154">
        <f>[1]จังหวัด!U42</f>
        <v>402</v>
      </c>
      <c r="V9" s="155">
        <f>[1]จังหวัด!V42</f>
        <v>40.647118301314457</v>
      </c>
      <c r="W9" s="154">
        <f>[1]จังหวัด!W42</f>
        <v>228</v>
      </c>
      <c r="X9" s="155">
        <f>[1]จังหวัด!X42</f>
        <v>23.053589484327603</v>
      </c>
      <c r="Y9" s="154">
        <f>[1]จังหวัด!Y42</f>
        <v>238</v>
      </c>
      <c r="Z9" s="155">
        <f>[1]จังหวัด!Z42</f>
        <v>2.3230844314299657</v>
      </c>
      <c r="AA9" s="154">
        <f>[1]จังหวัด!AA42</f>
        <v>591</v>
      </c>
      <c r="AB9" s="155">
        <f>[1]จังหวัด!AB42</f>
        <v>5.7686676427525621</v>
      </c>
      <c r="AC9" s="156"/>
      <c r="AD9" s="157">
        <f>R29</f>
        <v>0</v>
      </c>
      <c r="AE9" s="154">
        <f>[1]จังหวัด!AE42</f>
        <v>17973</v>
      </c>
      <c r="AF9" s="155">
        <f>[1]จังหวัด!AF42</f>
        <v>61.006075829062148</v>
      </c>
      <c r="AG9" s="154">
        <f>[1]จังหวัด!AG42</f>
        <v>15905</v>
      </c>
      <c r="AH9" s="155">
        <f>[1]จังหวัด!AH42</f>
        <v>88.493851888944533</v>
      </c>
      <c r="AI9" s="154">
        <f>[1]จังหวัด!AI42</f>
        <v>2068</v>
      </c>
      <c r="AJ9" s="155">
        <f>[1]จังหวัด!AJ42</f>
        <v>11.506148111055472</v>
      </c>
      <c r="AK9" s="154">
        <f>[1]จังหวัด!AK42</f>
        <v>1881</v>
      </c>
      <c r="AL9" s="155">
        <f>[1]จังหวัด!AL42</f>
        <v>90.957446808510639</v>
      </c>
      <c r="AM9" s="154">
        <f>[1]จังหวัด!AM42</f>
        <v>1666</v>
      </c>
      <c r="AN9" s="155">
        <f>[1]จังหวัด!AN42</f>
        <v>88.569909622541203</v>
      </c>
      <c r="AO9" s="154">
        <f>[1]จังหวัด!AO42</f>
        <v>215</v>
      </c>
      <c r="AP9" s="155">
        <f>[1]จังหวัด!AP42</f>
        <v>11.430090377458798</v>
      </c>
      <c r="AQ9" s="154">
        <f>[1]จังหวัด!AQ42</f>
        <v>77</v>
      </c>
      <c r="AR9" s="155">
        <f>[1]จังหวัด!AR42</f>
        <v>35.813953488372093</v>
      </c>
      <c r="AS9" s="154">
        <f>[1]จังหวัด!AS42</f>
        <v>65</v>
      </c>
      <c r="AT9" s="155">
        <f>[1]จังหวัด!AT42</f>
        <v>30.232558139534884</v>
      </c>
      <c r="AU9" s="154">
        <f>[1]จังหวัด!AU42</f>
        <v>56</v>
      </c>
      <c r="AV9" s="155">
        <f>[1]จังหวัด!AV42</f>
        <v>26.046511627906977</v>
      </c>
      <c r="AW9" s="154">
        <f>[1]จังหวัด!AW42</f>
        <v>50</v>
      </c>
      <c r="AX9" s="155">
        <f>[1]จังหวัด!AX42</f>
        <v>23.255813953488371</v>
      </c>
      <c r="AY9" s="154">
        <f>[1]จังหวัด!AY42</f>
        <v>33</v>
      </c>
      <c r="AZ9" s="155">
        <f>[1]จังหวัด!AZ42</f>
        <v>15.348837209302326</v>
      </c>
      <c r="BA9" s="154">
        <f>[1]จังหวัด!BA42</f>
        <v>66</v>
      </c>
      <c r="BB9" s="155">
        <f>[1]จังหวัด!BB42</f>
        <v>3.1914893617021276</v>
      </c>
      <c r="BC9" s="154">
        <f>[1]จังหวัด!BC42</f>
        <v>121</v>
      </c>
      <c r="BD9" s="155">
        <f>[1]จังหวัด!BD42</f>
        <v>5.8510638297872344</v>
      </c>
      <c r="BE9" s="156"/>
      <c r="BF9" s="158">
        <f>S29</f>
        <v>0</v>
      </c>
      <c r="BG9" s="154">
        <f>[1]จังหวัด!BG42</f>
        <v>20202</v>
      </c>
      <c r="BH9" s="155">
        <f>[1]จังหวัด!BH42</f>
        <v>56.208786622520243</v>
      </c>
      <c r="BI9" s="154">
        <f>[1]จังหวัด!BI42</f>
        <v>17542</v>
      </c>
      <c r="BJ9" s="155">
        <f>[1]จังหวัด!BJ42</f>
        <v>86.832986832986833</v>
      </c>
      <c r="BK9" s="154">
        <f>[1]จังหวัด!BK42</f>
        <v>2660</v>
      </c>
      <c r="BL9" s="155">
        <f>[1]จังหวัด!BL42</f>
        <v>13.167013167013167</v>
      </c>
      <c r="BM9" s="154">
        <f>[1]จังหวัด!BM42</f>
        <v>2416</v>
      </c>
      <c r="BN9" s="155">
        <f>[1]จังหวัด!BN42</f>
        <v>90.827067669172934</v>
      </c>
      <c r="BO9" s="154">
        <f>[1]จังหวัด!BO42</f>
        <v>2164</v>
      </c>
      <c r="BP9" s="155">
        <f>[1]จังหวัด!BP42</f>
        <v>89.569536423841058</v>
      </c>
      <c r="BQ9" s="154">
        <f>[1]จังหวัด!BQ42</f>
        <v>252</v>
      </c>
      <c r="BR9" s="155">
        <f>[1]จังหวัด!BR42</f>
        <v>10.430463576158941</v>
      </c>
      <c r="BS9" s="154">
        <f>[1]จังหวัด!BS42</f>
        <v>30</v>
      </c>
      <c r="BT9" s="155">
        <f>[1]จังหวัด!BT42</f>
        <v>11.904761904761905</v>
      </c>
      <c r="BU9" s="154">
        <f>[1]จังหวัด!BU42</f>
        <v>118</v>
      </c>
      <c r="BV9" s="155">
        <f>[1]จังหวัด!BV42</f>
        <v>46.825396825396822</v>
      </c>
      <c r="BW9" s="154">
        <f>[1]จังหวัด!BW42</f>
        <v>102</v>
      </c>
      <c r="BX9" s="155">
        <f>[1]จังหวัด!BX42</f>
        <v>40.476190476190474</v>
      </c>
      <c r="BY9" s="154">
        <f>[1]จังหวัด!BY42</f>
        <v>112</v>
      </c>
      <c r="BZ9" s="155">
        <f>[1]จังหวัด!BZ42</f>
        <v>44.444444444444443</v>
      </c>
      <c r="CA9" s="154">
        <f>[1]จังหวัด!CA42</f>
        <v>32</v>
      </c>
      <c r="CB9" s="155">
        <f>[1]จังหวัด!CB42</f>
        <v>12.698412698412698</v>
      </c>
      <c r="CC9" s="154">
        <f>[1]จังหวัด!CC42</f>
        <v>79</v>
      </c>
      <c r="CD9" s="155">
        <f>[1]จังหวัด!CD42</f>
        <v>2.969924812030075</v>
      </c>
      <c r="CE9" s="154">
        <f>[1]จังหวัด!CE42</f>
        <v>165</v>
      </c>
      <c r="CF9" s="155">
        <f>[1]จังหวัด!CF42</f>
        <v>6.2030075187969924</v>
      </c>
      <c r="CH9" s="158">
        <f>T29</f>
        <v>0</v>
      </c>
      <c r="CI9" s="154">
        <f>[1]จังหวัด!CI42</f>
        <v>21794</v>
      </c>
      <c r="CJ9" s="155">
        <f>[1]จังหวัด!CJ42</f>
        <v>53.953557459028566</v>
      </c>
      <c r="CK9" s="154">
        <f>[1]จังหวัด!CK42</f>
        <v>19355</v>
      </c>
      <c r="CL9" s="155">
        <f>[1]จังหวัด!CL42</f>
        <v>88.808846471505916</v>
      </c>
      <c r="CM9" s="154">
        <f>[1]จังหวัด!CM42</f>
        <v>2439</v>
      </c>
      <c r="CN9" s="155">
        <f>[1]จังหวัด!CN42</f>
        <v>11.19115352849408</v>
      </c>
      <c r="CO9" s="154">
        <f>[1]จังหวัด!CO42</f>
        <v>2238</v>
      </c>
      <c r="CP9" s="155">
        <f>[1]จังหวัด!CP42</f>
        <v>91.758917589175894</v>
      </c>
      <c r="CQ9" s="154">
        <f>[1]จังหวัด!CQ42</f>
        <v>2008</v>
      </c>
      <c r="CR9" s="155">
        <f>[1]จังหวัด!CR42</f>
        <v>89.722966934763178</v>
      </c>
      <c r="CS9" s="154">
        <f>[1]จังหวัด!CS42</f>
        <v>230</v>
      </c>
      <c r="CT9" s="155">
        <f>[1]จังหวัด!CT42</f>
        <v>10.277033065236818</v>
      </c>
      <c r="CU9" s="154">
        <f>[1]จังหวัด!CU42</f>
        <v>38</v>
      </c>
      <c r="CV9" s="155">
        <f>[1]จังหวัด!CV42</f>
        <v>16.521739130434781</v>
      </c>
      <c r="CW9" s="154">
        <f>[1]จังหวัด!CW42</f>
        <v>86</v>
      </c>
      <c r="CX9" s="155">
        <f>[1]จังหวัด!CX42</f>
        <v>37.391304347826086</v>
      </c>
      <c r="CY9" s="154">
        <f>[1]จังหวัด!CY42</f>
        <v>118</v>
      </c>
      <c r="CZ9" s="155">
        <f>[1]จังหวัด!CZ42</f>
        <v>51.304347826086953</v>
      </c>
      <c r="DA9" s="154">
        <f>[1]จังหวัด!DA42</f>
        <v>108</v>
      </c>
      <c r="DB9" s="155">
        <f>[1]จังหวัด!DB42</f>
        <v>46.956521739130437</v>
      </c>
      <c r="DC9" s="154">
        <f>[1]จังหวัด!DC42</f>
        <v>69</v>
      </c>
      <c r="DD9" s="155">
        <f>[1]จังหวัด!DD42</f>
        <v>30</v>
      </c>
      <c r="DE9" s="154">
        <f>[1]จังหวัด!DE42</f>
        <v>39</v>
      </c>
      <c r="DF9" s="155">
        <f>[1]จังหวัด!DF42</f>
        <v>1.5990159901599017</v>
      </c>
      <c r="DG9" s="154">
        <f>[1]จังหวัด!DG42</f>
        <v>162</v>
      </c>
      <c r="DH9" s="155">
        <f>[1]จังหวัด!DH42</f>
        <v>6.6420664206642064</v>
      </c>
      <c r="DJ9" s="158">
        <f>U29</f>
        <v>0</v>
      </c>
      <c r="DK9" s="154">
        <f>[1]จังหวัด!DK42</f>
        <v>23858</v>
      </c>
      <c r="DL9" s="155">
        <f>[1]จังหวัด!DL42</f>
        <v>53.1358574610245</v>
      </c>
      <c r="DM9" s="154">
        <f>[1]จังหวัด!DM42</f>
        <v>20780</v>
      </c>
      <c r="DN9" s="155">
        <f>[1]จังหวัด!DN42</f>
        <v>87.098667113756392</v>
      </c>
      <c r="DO9" s="154">
        <f>[1]จังหวัด!DO42</f>
        <v>3078</v>
      </c>
      <c r="DP9" s="155">
        <f>[1]จังหวัด!DP42</f>
        <v>12.901332886243608</v>
      </c>
      <c r="DQ9" s="154">
        <f>[1]จังหวัด!DQ42</f>
        <v>2881</v>
      </c>
      <c r="DR9" s="155">
        <f>[1]จังหวัด!DR42</f>
        <v>93.599740090968155</v>
      </c>
      <c r="DS9" s="154">
        <f>[1]จังหวัด!DS42</f>
        <v>2589</v>
      </c>
      <c r="DT9" s="155">
        <f>[1]จังหวัด!DT42</f>
        <v>89.864630336688649</v>
      </c>
      <c r="DU9" s="154">
        <f>[1]จังหวัด!DU42</f>
        <v>292</v>
      </c>
      <c r="DV9" s="155">
        <f>[1]จังหวัด!DV42</f>
        <v>10.13536966331135</v>
      </c>
      <c r="DW9" s="154">
        <f>[1]จังหวัด!DW42</f>
        <v>55</v>
      </c>
      <c r="DX9" s="155">
        <f>[1]จังหวัด!DX42</f>
        <v>18.835616438356166</v>
      </c>
      <c r="DY9" s="154">
        <f>[1]จังหวัด!DY42</f>
        <v>159</v>
      </c>
      <c r="DZ9" s="155">
        <f>[1]จังหวัด!DZ42</f>
        <v>54.452054794520549</v>
      </c>
      <c r="EA9" s="154">
        <f>[1]จังหวัด!EA42</f>
        <v>131</v>
      </c>
      <c r="EB9" s="155">
        <f>[1]จังหวัด!EB42</f>
        <v>44.863013698630134</v>
      </c>
      <c r="EC9" s="154">
        <f>[1]จังหวัด!EC42</f>
        <v>132</v>
      </c>
      <c r="ED9" s="155">
        <f>[1]จังหวัด!ED42</f>
        <v>45.205479452054796</v>
      </c>
      <c r="EE9" s="154">
        <f>[1]จังหวัด!EE42</f>
        <v>94</v>
      </c>
      <c r="EF9" s="155">
        <f>[1]จังหวัด!EF42</f>
        <v>32.19178082191781</v>
      </c>
      <c r="EG9" s="154">
        <f>[1]จังหวัด!EG42</f>
        <v>54</v>
      </c>
      <c r="EH9" s="155">
        <f>[1]จังหวัด!EH42</f>
        <v>1.7543859649122806</v>
      </c>
      <c r="EI9" s="154">
        <f>[1]จังหวัด!EI42</f>
        <v>143</v>
      </c>
      <c r="EJ9" s="155">
        <f>[1]จังหวัด!EJ42</f>
        <v>4.6458739441195585</v>
      </c>
    </row>
    <row r="10" spans="1:140" ht="21.75" thickBot="1" x14ac:dyDescent="0.25">
      <c r="A10" s="159" t="s">
        <v>181</v>
      </c>
      <c r="B10" s="153">
        <f>V29+W29+X29+Y29</f>
        <v>0</v>
      </c>
      <c r="C10" s="154">
        <f>[1]จังหวัด!C51</f>
        <v>80238</v>
      </c>
      <c r="D10" s="155">
        <f>[1]จังหวัด!D51</f>
        <v>83.185253532662216</v>
      </c>
      <c r="E10" s="154">
        <f>[1]จังหวัด!E51</f>
        <v>76704</v>
      </c>
      <c r="F10" s="155">
        <f>[1]จังหวัด!F51</f>
        <v>95.595603080834522</v>
      </c>
      <c r="G10" s="154">
        <f>[1]จังหวัด!G51</f>
        <v>3492</v>
      </c>
      <c r="H10" s="155">
        <f>[1]จังหวัด!H51</f>
        <v>4.3520526433859272</v>
      </c>
      <c r="I10" s="154">
        <f>[1]จังหวัด!I51</f>
        <v>2524</v>
      </c>
      <c r="J10" s="155">
        <f>[1]จังหวัด!J51</f>
        <v>72.279495990836196</v>
      </c>
      <c r="K10" s="154">
        <f>[1]จังหวัด!K51</f>
        <v>2216</v>
      </c>
      <c r="L10" s="155">
        <f>[1]จังหวัด!L51</f>
        <v>87.797147385103017</v>
      </c>
      <c r="M10" s="154">
        <f>[1]จังหวัด!M51</f>
        <v>228</v>
      </c>
      <c r="N10" s="155">
        <f>[1]จังหวัด!N51</f>
        <v>9.0332805071315381</v>
      </c>
      <c r="O10" s="154">
        <f>[1]จังหวัด!O51</f>
        <v>93</v>
      </c>
      <c r="P10" s="155">
        <f>[1]จังหวัด!P51</f>
        <v>40.789473684210527</v>
      </c>
      <c r="Q10" s="154">
        <f>[1]จังหวัด!Q51</f>
        <v>99</v>
      </c>
      <c r="R10" s="155">
        <f>[1]จังหวัด!R51</f>
        <v>43.421052631578945</v>
      </c>
      <c r="S10" s="154">
        <f>[1]จังหวัด!S51</f>
        <v>91</v>
      </c>
      <c r="T10" s="155">
        <f>[1]จังหวัด!T51</f>
        <v>39.912280701754383</v>
      </c>
      <c r="U10" s="154">
        <f>[1]จังหวัด!U51</f>
        <v>115</v>
      </c>
      <c r="V10" s="155">
        <f>[1]จังหวัด!V51</f>
        <v>50.438596491228068</v>
      </c>
      <c r="W10" s="154">
        <f>[1]จังหวัด!W51</f>
        <v>48</v>
      </c>
      <c r="X10" s="155">
        <f>[1]จังหวัด!X51</f>
        <v>21.05263157894737</v>
      </c>
      <c r="Y10" s="154">
        <f>[1]จังหวัด!Y51</f>
        <v>99</v>
      </c>
      <c r="Z10" s="155">
        <f>[1]จังหวัด!Z51</f>
        <v>2.8350515463917527</v>
      </c>
      <c r="AA10" s="154">
        <f>[1]จังหวัด!AA51</f>
        <v>868</v>
      </c>
      <c r="AB10" s="155">
        <f>[1]จังหวัด!AB51</f>
        <v>24.856815578465064</v>
      </c>
      <c r="AC10" s="156"/>
      <c r="AD10" s="157">
        <f>V29</f>
        <v>0</v>
      </c>
      <c r="AE10" s="154">
        <f>[1]จังหวัด!AE51</f>
        <v>19371</v>
      </c>
      <c r="AF10" s="155">
        <f>[1]จังหวัด!AF51</f>
        <v>84.793171372291525</v>
      </c>
      <c r="AG10" s="154">
        <f>[1]จังหวัด!AG51</f>
        <v>18713</v>
      </c>
      <c r="AH10" s="155">
        <f>[1]จังหวัด!AH51</f>
        <v>96.603169686644989</v>
      </c>
      <c r="AI10" s="154">
        <f>[1]จังหวัด!AI51</f>
        <v>638</v>
      </c>
      <c r="AJ10" s="155">
        <f>[1]จังหวัด!AJ51</f>
        <v>3.2935831913685405</v>
      </c>
      <c r="AK10" s="154">
        <f>[1]จังหวัด!AK51</f>
        <v>443</v>
      </c>
      <c r="AL10" s="155">
        <f>[1]จังหวัด!AL51</f>
        <v>69.435736677115983</v>
      </c>
      <c r="AM10" s="154">
        <f>[1]จังหวัด!AM51</f>
        <v>396</v>
      </c>
      <c r="AN10" s="155">
        <f>[1]จังหวัด!AN51</f>
        <v>89.390519187358919</v>
      </c>
      <c r="AO10" s="154">
        <f>[1]จังหวัด!AO51</f>
        <v>47</v>
      </c>
      <c r="AP10" s="155">
        <f>[1]จังหวัด!AP51</f>
        <v>10.609480812641083</v>
      </c>
      <c r="AQ10" s="154">
        <f>[1]จังหวัด!AQ51</f>
        <v>20</v>
      </c>
      <c r="AR10" s="155">
        <f>[1]จังหวัด!AR51</f>
        <v>42.553191489361701</v>
      </c>
      <c r="AS10" s="154">
        <f>[1]จังหวัด!AS51</f>
        <v>18</v>
      </c>
      <c r="AT10" s="155">
        <f>[1]จังหวัด!AT51</f>
        <v>38.297872340425535</v>
      </c>
      <c r="AU10" s="154">
        <f>[1]จังหวัด!AU51</f>
        <v>16</v>
      </c>
      <c r="AV10" s="155">
        <f>[1]จังหวัด!AV51</f>
        <v>34.042553191489361</v>
      </c>
      <c r="AW10" s="154">
        <f>[1]จังหวัด!AW51</f>
        <v>19</v>
      </c>
      <c r="AX10" s="155">
        <f>[1]จังหวัด!AX51</f>
        <v>40.425531914893618</v>
      </c>
      <c r="AY10" s="154">
        <f>[1]จังหวัด!AY51</f>
        <v>12</v>
      </c>
      <c r="AZ10" s="155">
        <f>[1]จังหวัด!AZ51</f>
        <v>25.531914893617021</v>
      </c>
      <c r="BA10" s="154">
        <f>[1]จังหวัด!BA51</f>
        <v>33</v>
      </c>
      <c r="BB10" s="155">
        <f>[1]จังหวัด!BB51</f>
        <v>5.1724137931034484</v>
      </c>
      <c r="BC10" s="154">
        <f>[1]จังหวัด!BC51</f>
        <v>162</v>
      </c>
      <c r="BD10" s="155">
        <f>[1]จังหวัด!BD51</f>
        <v>25.391849529780565</v>
      </c>
      <c r="BE10" s="156"/>
      <c r="BF10" s="158">
        <f>W29</f>
        <v>0</v>
      </c>
      <c r="BG10" s="154">
        <f>[1]จังหวัด!BG51</f>
        <v>20053</v>
      </c>
      <c r="BH10" s="155">
        <f>[1]จังหวัด!BH51</f>
        <v>83.914298865966444</v>
      </c>
      <c r="BI10" s="154">
        <f>[1]จังหวัด!BI51</f>
        <v>19084</v>
      </c>
      <c r="BJ10" s="155">
        <f>[1]จังหวัด!BJ51</f>
        <v>95.16780531591283</v>
      </c>
      <c r="BK10" s="154">
        <f>[1]จังหวัด!BK51</f>
        <v>947</v>
      </c>
      <c r="BL10" s="155">
        <f>[1]จังหวัด!BL51</f>
        <v>4.7224854136538177</v>
      </c>
      <c r="BM10" s="154">
        <f>[1]จังหวัด!BM51</f>
        <v>600</v>
      </c>
      <c r="BN10" s="155">
        <f>[1]จังหวัด!BN51</f>
        <v>63.357972544878564</v>
      </c>
      <c r="BO10" s="154">
        <f>[1]จังหวัด!BO51</f>
        <v>525</v>
      </c>
      <c r="BP10" s="155">
        <f>[1]จังหวัด!BP51</f>
        <v>87.5</v>
      </c>
      <c r="BQ10" s="154">
        <f>[1]จังหวัด!BQ51</f>
        <v>75</v>
      </c>
      <c r="BR10" s="155">
        <f>[1]จังหวัด!BR51</f>
        <v>12.5</v>
      </c>
      <c r="BS10" s="154">
        <f>[1]จังหวัด!BS51</f>
        <v>23</v>
      </c>
      <c r="BT10" s="155">
        <f>[1]จังหวัด!BT51</f>
        <v>30.666666666666668</v>
      </c>
      <c r="BU10" s="154">
        <f>[1]จังหวัด!BU51</f>
        <v>28</v>
      </c>
      <c r="BV10" s="155">
        <f>[1]จังหวัด!BV51</f>
        <v>37.333333333333336</v>
      </c>
      <c r="BW10" s="154">
        <f>[1]จังหวัด!BW51</f>
        <v>34</v>
      </c>
      <c r="BX10" s="155">
        <f>[1]จังหวัด!BX51</f>
        <v>45.333333333333336</v>
      </c>
      <c r="BY10" s="154">
        <f>[1]จังหวัด!BY51</f>
        <v>45</v>
      </c>
      <c r="BZ10" s="155">
        <f>[1]จังหวัด!BZ51</f>
        <v>60</v>
      </c>
      <c r="CA10" s="154">
        <f>[1]จังหวัด!CA51</f>
        <v>13</v>
      </c>
      <c r="CB10" s="155">
        <f>[1]จังหวัด!CB51</f>
        <v>17.333333333333332</v>
      </c>
      <c r="CC10" s="154">
        <f>[1]จังหวัด!CC51</f>
        <v>54</v>
      </c>
      <c r="CD10" s="155">
        <f>[1]จังหวัด!CD51</f>
        <v>5.7022175290390704</v>
      </c>
      <c r="CE10" s="154">
        <f>[1]จังหวัด!CE51</f>
        <v>293</v>
      </c>
      <c r="CF10" s="155">
        <f>[1]จังหวัด!CF51</f>
        <v>30.939809926082365</v>
      </c>
      <c r="CH10" s="158">
        <f>X29</f>
        <v>0</v>
      </c>
      <c r="CI10" s="154">
        <f>[1]จังหวัด!CI51</f>
        <v>19048</v>
      </c>
      <c r="CJ10" s="155">
        <f>[1]จังหวัด!CJ51</f>
        <v>81.038077004892571</v>
      </c>
      <c r="CK10" s="154">
        <f>[1]จังหวัด!CK51</f>
        <v>18272</v>
      </c>
      <c r="CL10" s="155">
        <f>[1]จังหวัด!CL51</f>
        <v>95.926081478370435</v>
      </c>
      <c r="CM10" s="154">
        <f>[1]จังหวัด!CM51</f>
        <v>776</v>
      </c>
      <c r="CN10" s="155">
        <f>[1]จังหวัด!CN51</f>
        <v>4.073918521629567</v>
      </c>
      <c r="CO10" s="154">
        <f>[1]จังหวัด!CO51</f>
        <v>596</v>
      </c>
      <c r="CP10" s="155">
        <f>[1]จังหวัด!CP51</f>
        <v>76.80412371134021</v>
      </c>
      <c r="CQ10" s="154">
        <f>[1]จังหวัด!CQ51</f>
        <v>536</v>
      </c>
      <c r="CR10" s="155">
        <f>[1]จังหวัด!CR51</f>
        <v>89.932885906040269</v>
      </c>
      <c r="CS10" s="154">
        <f>[1]จังหวัด!CS51</f>
        <v>59</v>
      </c>
      <c r="CT10" s="155">
        <f>[1]จังหวัด!CT51</f>
        <v>9.8993288590604021</v>
      </c>
      <c r="CU10" s="154">
        <f>[1]จังหวัด!CU51</f>
        <v>28</v>
      </c>
      <c r="CV10" s="155">
        <f>[1]จังหวัด!CV51</f>
        <v>47.457627118644069</v>
      </c>
      <c r="CW10" s="154">
        <f>[1]จังหวัด!CW51</f>
        <v>23</v>
      </c>
      <c r="CX10" s="155">
        <f>[1]จังหวัด!CX51</f>
        <v>38.983050847457626</v>
      </c>
      <c r="CY10" s="154">
        <f>[1]จังหวัด!CY51</f>
        <v>22</v>
      </c>
      <c r="CZ10" s="155">
        <f>[1]จังหวัด!CZ51</f>
        <v>37.288135593220339</v>
      </c>
      <c r="DA10" s="154">
        <f>[1]จังหวัด!DA51</f>
        <v>24</v>
      </c>
      <c r="DB10" s="155">
        <f>[1]จังหวัด!DB51</f>
        <v>40.677966101694913</v>
      </c>
      <c r="DC10" s="154">
        <f>[1]จังหวัด!DC51</f>
        <v>13</v>
      </c>
      <c r="DD10" s="155">
        <f>[1]จังหวัด!DD51</f>
        <v>22.033898305084747</v>
      </c>
      <c r="DE10" s="154">
        <f>[1]จังหวัด!DE51</f>
        <v>9</v>
      </c>
      <c r="DF10" s="155">
        <f>[1]จังหวัด!DF51</f>
        <v>1.1597938144329898</v>
      </c>
      <c r="DG10" s="154">
        <f>[1]จังหวัด!DG51</f>
        <v>170</v>
      </c>
      <c r="DH10" s="155">
        <f>[1]จังหวัด!DH51</f>
        <v>21.907216494845361</v>
      </c>
      <c r="DJ10" s="158">
        <f>Y29</f>
        <v>0</v>
      </c>
      <c r="DK10" s="154">
        <f>[1]จังหวัด!DK51</f>
        <v>21766</v>
      </c>
      <c r="DL10" s="155">
        <f>[1]จังหวัด!DL51</f>
        <v>83.044639450591376</v>
      </c>
      <c r="DM10" s="154">
        <f>[1]จังหวัด!DM51</f>
        <v>20635</v>
      </c>
      <c r="DN10" s="155">
        <f>[1]จังหวัด!DN51</f>
        <v>94.803822475420375</v>
      </c>
      <c r="DO10" s="154">
        <f>[1]จังหวัด!DO51</f>
        <v>1131</v>
      </c>
      <c r="DP10" s="155">
        <f>[1]จังหวัด!DP51</f>
        <v>5.1961775245796193</v>
      </c>
      <c r="DQ10" s="154">
        <f>[1]จังหวัด!DQ51</f>
        <v>885</v>
      </c>
      <c r="DR10" s="155">
        <f>[1]จังหวัด!DR51</f>
        <v>78.249336870026525</v>
      </c>
      <c r="DS10" s="154">
        <f>[1]จังหวัด!DS51</f>
        <v>759</v>
      </c>
      <c r="DT10" s="155">
        <f>[1]จังหวัด!DT51</f>
        <v>85.762711864406782</v>
      </c>
      <c r="DU10" s="154">
        <f>[1]จังหวัด!DU51</f>
        <v>47</v>
      </c>
      <c r="DV10" s="155">
        <f>[1]จังหวัด!DV51</f>
        <v>5.3107344632768365</v>
      </c>
      <c r="DW10" s="154">
        <f>[1]จังหวัด!DW51</f>
        <v>22</v>
      </c>
      <c r="DX10" s="155">
        <f>[1]จังหวัด!DX51</f>
        <v>46.808510638297875</v>
      </c>
      <c r="DY10" s="154">
        <f>[1]จังหวัด!DY51</f>
        <v>30</v>
      </c>
      <c r="DZ10" s="155">
        <f>[1]จังหวัด!DZ51</f>
        <v>63.829787234042556</v>
      </c>
      <c r="EA10" s="154">
        <f>[1]จังหวัด!EA51</f>
        <v>19</v>
      </c>
      <c r="EB10" s="155">
        <f>[1]จังหวัด!EB51</f>
        <v>40.425531914893618</v>
      </c>
      <c r="EC10" s="154">
        <f>[1]จังหวัด!EC51</f>
        <v>27</v>
      </c>
      <c r="ED10" s="155">
        <f>[1]จังหวัด!ED51</f>
        <v>57.446808510638299</v>
      </c>
      <c r="EE10" s="154">
        <f>[1]จังหวัด!EE51</f>
        <v>10</v>
      </c>
      <c r="EF10" s="155">
        <f>[1]จังหวัด!EF51</f>
        <v>21.276595744680851</v>
      </c>
      <c r="EG10" s="154">
        <f>[1]จังหวัด!EG51</f>
        <v>3</v>
      </c>
      <c r="EH10" s="155">
        <f>[1]จังหวัด!EH51</f>
        <v>0.26525198938992045</v>
      </c>
      <c r="EI10" s="154">
        <f>[1]จังหวัด!EI51</f>
        <v>243</v>
      </c>
      <c r="EJ10" s="155">
        <f>[1]จังหวัด!EJ51</f>
        <v>21.485411140583555</v>
      </c>
    </row>
    <row r="11" spans="1:140" ht="21.75" thickBot="1" x14ac:dyDescent="0.25">
      <c r="A11" s="159" t="s">
        <v>182</v>
      </c>
      <c r="B11" s="153">
        <f>Z29+AA29+AB29+AC29</f>
        <v>0</v>
      </c>
      <c r="C11" s="154">
        <f>[1]จังหวัด!C56</f>
        <v>62538</v>
      </c>
      <c r="D11" s="155">
        <f>[1]จังหวัด!D56</f>
        <v>39.478817491430412</v>
      </c>
      <c r="E11" s="154">
        <f>[1]จังหวัด!E56</f>
        <v>56002</v>
      </c>
      <c r="F11" s="155">
        <f>[1]จังหวัด!F56</f>
        <v>89.548754357350731</v>
      </c>
      <c r="G11" s="154">
        <f>[1]จังหวัด!G56</f>
        <v>6536</v>
      </c>
      <c r="H11" s="155">
        <f>[1]จังหวัด!H56</f>
        <v>10.451245642649269</v>
      </c>
      <c r="I11" s="154">
        <f>[1]จังหวัด!I56</f>
        <v>4529</v>
      </c>
      <c r="J11" s="155">
        <f>[1]จังหวัด!J56</f>
        <v>69.29314565483476</v>
      </c>
      <c r="K11" s="154">
        <f>[1]จังหวัด!K56</f>
        <v>4299</v>
      </c>
      <c r="L11" s="155">
        <f>[1]จังหวัด!L56</f>
        <v>94.921616250827995</v>
      </c>
      <c r="M11" s="154">
        <f>[1]จังหวัด!M56</f>
        <v>230</v>
      </c>
      <c r="N11" s="155">
        <f>[1]จังหวัด!N56</f>
        <v>5.0783837491720023</v>
      </c>
      <c r="O11" s="154">
        <f>[1]จังหวัด!O56</f>
        <v>116</v>
      </c>
      <c r="P11" s="155">
        <f>[1]จังหวัด!P56</f>
        <v>50.434782608695649</v>
      </c>
      <c r="Q11" s="154">
        <f>[1]จังหวัด!Q56</f>
        <v>126</v>
      </c>
      <c r="R11" s="155">
        <f>[1]จังหวัด!R56</f>
        <v>54.782608695652172</v>
      </c>
      <c r="S11" s="154">
        <f>[1]จังหวัด!S56</f>
        <v>132</v>
      </c>
      <c r="T11" s="155">
        <f>[1]จังหวัด!T56</f>
        <v>57.391304347826086</v>
      </c>
      <c r="U11" s="154">
        <f>[1]จังหวัด!U56</f>
        <v>166</v>
      </c>
      <c r="V11" s="155">
        <f>[1]จังหวัด!V56</f>
        <v>72.173913043478265</v>
      </c>
      <c r="W11" s="154">
        <f>[1]จังหวัด!W56</f>
        <v>116</v>
      </c>
      <c r="X11" s="155">
        <f>[1]จังหวัด!X56</f>
        <v>50.434782608695649</v>
      </c>
      <c r="Y11" s="154">
        <f>[1]จังหวัด!Y56</f>
        <v>1505</v>
      </c>
      <c r="Z11" s="155">
        <f>[1]จังหวัด!Z56</f>
        <v>23.026315789473685</v>
      </c>
      <c r="AA11" s="154">
        <f>[1]จังหวัด!AA56</f>
        <v>502</v>
      </c>
      <c r="AB11" s="155">
        <f>[1]จังหวัด!AB56</f>
        <v>7.6805385556915544</v>
      </c>
      <c r="AC11" s="156"/>
      <c r="AD11" s="157">
        <f>Z29</f>
        <v>0</v>
      </c>
      <c r="AE11" s="154">
        <f>[1]จังหวัด!AE56</f>
        <v>16737</v>
      </c>
      <c r="AF11" s="155">
        <f>[1]จังหวัด!AF56</f>
        <v>49.319306930693067</v>
      </c>
      <c r="AG11" s="154">
        <f>[1]จังหวัด!AG56</f>
        <v>15219</v>
      </c>
      <c r="AH11" s="155">
        <f>[1]จังหวัด!AH56</f>
        <v>90.93027424269583</v>
      </c>
      <c r="AI11" s="154">
        <f>[1]จังหวัด!AI56</f>
        <v>1518</v>
      </c>
      <c r="AJ11" s="155">
        <f>[1]จังหวัด!AJ56</f>
        <v>9.0697257573041767</v>
      </c>
      <c r="AK11" s="154">
        <f>[1]จังหวัด!AK56</f>
        <v>1075</v>
      </c>
      <c r="AL11" s="155">
        <f>[1]จังหวัด!AL56</f>
        <v>70.816864295125171</v>
      </c>
      <c r="AM11" s="154">
        <f>[1]จังหวัด!AM56</f>
        <v>1029</v>
      </c>
      <c r="AN11" s="155">
        <f>[1]จังหวัด!AN56</f>
        <v>95.720930232558146</v>
      </c>
      <c r="AO11" s="154">
        <f>[1]จังหวัด!AO56</f>
        <v>46</v>
      </c>
      <c r="AP11" s="155">
        <f>[1]จังหวัด!AP56</f>
        <v>4.2790697674418601</v>
      </c>
      <c r="AQ11" s="154">
        <f>[1]จังหวัด!AQ56</f>
        <v>35</v>
      </c>
      <c r="AR11" s="155">
        <f>[1]จังหวัด!AR56</f>
        <v>76.086956521739125</v>
      </c>
      <c r="AS11" s="154">
        <f>[1]จังหวัด!AS56</f>
        <v>19</v>
      </c>
      <c r="AT11" s="155">
        <f>[1]จังหวัด!AT56</f>
        <v>41.304347826086953</v>
      </c>
      <c r="AU11" s="154">
        <f>[1]จังหวัด!AU56</f>
        <v>22</v>
      </c>
      <c r="AV11" s="155">
        <f>[1]จังหวัด!AV56</f>
        <v>47.826086956521742</v>
      </c>
      <c r="AW11" s="154">
        <f>[1]จังหวัด!AW56</f>
        <v>24</v>
      </c>
      <c r="AX11" s="155">
        <f>[1]จังหวัด!AX56</f>
        <v>52.173913043478258</v>
      </c>
      <c r="AY11" s="154">
        <f>[1]จังหวัด!AY56</f>
        <v>13</v>
      </c>
      <c r="AZ11" s="155">
        <f>[1]จังหวัด!AZ56</f>
        <v>28.260869565217391</v>
      </c>
      <c r="BA11" s="154">
        <f>[1]จังหวัด!BA56</f>
        <v>346</v>
      </c>
      <c r="BB11" s="155">
        <f>[1]จังหวัด!BB56</f>
        <v>22.793148880105402</v>
      </c>
      <c r="BC11" s="154">
        <f>[1]จังหวัด!BC56</f>
        <v>97</v>
      </c>
      <c r="BD11" s="155">
        <f>[1]จังหวัด!BD56</f>
        <v>6.3899868247694336</v>
      </c>
      <c r="BE11" s="156"/>
      <c r="BF11" s="158">
        <f>AA29</f>
        <v>0</v>
      </c>
      <c r="BG11" s="154">
        <f>[1]จังหวัด!BG56</f>
        <v>15804</v>
      </c>
      <c r="BH11" s="155">
        <f>[1]จังหวัด!BH56</f>
        <v>43.465346534653463</v>
      </c>
      <c r="BI11" s="154">
        <f>[1]จังหวัด!BI56</f>
        <v>13927</v>
      </c>
      <c r="BJ11" s="155">
        <f>[1]จังหวัด!BJ56</f>
        <v>88.123259934193868</v>
      </c>
      <c r="BK11" s="154">
        <f>[1]จังหวัด!BK56</f>
        <v>1877</v>
      </c>
      <c r="BL11" s="155">
        <f>[1]จังหวัด!BL56</f>
        <v>11.876740065806125</v>
      </c>
      <c r="BM11" s="154">
        <f>[1]จังหวัด!BM56</f>
        <v>1219</v>
      </c>
      <c r="BN11" s="155">
        <f>[1]จังหวัด!BN56</f>
        <v>64.944059669685672</v>
      </c>
      <c r="BO11" s="154">
        <f>[1]จังหวัด!BO56</f>
        <v>1150</v>
      </c>
      <c r="BP11" s="155">
        <f>[1]จังหวัด!BP56</f>
        <v>94.339622641509436</v>
      </c>
      <c r="BQ11" s="154">
        <f>[1]จังหวัด!BQ56</f>
        <v>69</v>
      </c>
      <c r="BR11" s="155">
        <f>[1]จังหวัด!BR56</f>
        <v>5.6603773584905657</v>
      </c>
      <c r="BS11" s="154">
        <f>[1]จังหวัด!BS56</f>
        <v>30</v>
      </c>
      <c r="BT11" s="155">
        <f>[1]จังหวัด!BT56</f>
        <v>43.478260869565219</v>
      </c>
      <c r="BU11" s="154">
        <f>[1]จังหวัด!BU56</f>
        <v>35</v>
      </c>
      <c r="BV11" s="155">
        <f>[1]จังหวัด!BV56</f>
        <v>50.724637681159422</v>
      </c>
      <c r="BW11" s="154">
        <f>[1]จังหวัด!BW56</f>
        <v>41</v>
      </c>
      <c r="BX11" s="155">
        <f>[1]จังหวัด!BX56</f>
        <v>59.420289855072461</v>
      </c>
      <c r="BY11" s="154">
        <f>[1]จังหวัด!BY56</f>
        <v>62</v>
      </c>
      <c r="BZ11" s="155">
        <f>[1]จังหวัด!BZ56</f>
        <v>89.85507246376811</v>
      </c>
      <c r="CA11" s="154">
        <f>[1]จังหวัด!CA56</f>
        <v>31</v>
      </c>
      <c r="CB11" s="155">
        <f>[1]จังหวัด!CB56</f>
        <v>44.927536231884055</v>
      </c>
      <c r="CC11" s="154">
        <f>[1]จังหวัด!CC56</f>
        <v>481</v>
      </c>
      <c r="CD11" s="155">
        <f>[1]จังหวัด!CD56</f>
        <v>25.625998934469898</v>
      </c>
      <c r="CE11" s="154">
        <f>[1]จังหวัด!CE56</f>
        <v>177</v>
      </c>
      <c r="CF11" s="155">
        <f>[1]จังหวัด!CF56</f>
        <v>9.4299413958444323</v>
      </c>
      <c r="CH11" s="158">
        <f>AB29</f>
        <v>0</v>
      </c>
      <c r="CI11" s="154">
        <f>[1]จังหวัด!CI56</f>
        <v>15200</v>
      </c>
      <c r="CJ11" s="155">
        <f>[1]จังหวัด!CJ56</f>
        <v>35.495773200691232</v>
      </c>
      <c r="CK11" s="154">
        <f>[1]จังหวัด!CK56</f>
        <v>13804</v>
      </c>
      <c r="CL11" s="155">
        <f>[1]จังหวัด!CL56</f>
        <v>90.815789473684205</v>
      </c>
      <c r="CM11" s="154">
        <f>[1]จังหวัด!CM56</f>
        <v>1396</v>
      </c>
      <c r="CN11" s="155">
        <f>[1]จังหวัด!CN56</f>
        <v>9.1842105263157894</v>
      </c>
      <c r="CO11" s="154">
        <f>[1]จังหวัด!CO56</f>
        <v>954</v>
      </c>
      <c r="CP11" s="155">
        <f>[1]จังหวัด!CP56</f>
        <v>68.338108882521496</v>
      </c>
      <c r="CQ11" s="154">
        <f>[1]จังหวัด!CQ56</f>
        <v>894</v>
      </c>
      <c r="CR11" s="155">
        <f>[1]จังหวัด!CR56</f>
        <v>93.710691823899367</v>
      </c>
      <c r="CS11" s="154">
        <f>[1]จังหวัด!CS56</f>
        <v>60</v>
      </c>
      <c r="CT11" s="155">
        <f>[1]จังหวัด!CT56</f>
        <v>6.2893081761006293</v>
      </c>
      <c r="CU11" s="154">
        <f>[1]จังหวัด!CU56</f>
        <v>25</v>
      </c>
      <c r="CV11" s="155">
        <f>[1]จังหวัด!CV56</f>
        <v>41.666666666666664</v>
      </c>
      <c r="CW11" s="154">
        <f>[1]จังหวัด!CW56</f>
        <v>29</v>
      </c>
      <c r="CX11" s="155">
        <f>[1]จังหวัด!CX56</f>
        <v>48.333333333333336</v>
      </c>
      <c r="CY11" s="154">
        <f>[1]จังหวัด!CY56</f>
        <v>39</v>
      </c>
      <c r="CZ11" s="155">
        <f>[1]จังหวัด!CZ56</f>
        <v>65</v>
      </c>
      <c r="DA11" s="154">
        <f>[1]จังหวัด!DA56</f>
        <v>43</v>
      </c>
      <c r="DB11" s="155">
        <f>[1]จังหวัด!DB56</f>
        <v>71.666666666666671</v>
      </c>
      <c r="DC11" s="154">
        <f>[1]จังหวัด!DC56</f>
        <v>35</v>
      </c>
      <c r="DD11" s="155">
        <f>[1]จังหวัด!DD56</f>
        <v>58.333333333333336</v>
      </c>
      <c r="DE11" s="154">
        <f>[1]จังหวัด!DE56</f>
        <v>307</v>
      </c>
      <c r="DF11" s="155">
        <f>[1]จังหวัด!DF56</f>
        <v>21.991404011461317</v>
      </c>
      <c r="DG11" s="154">
        <f>[1]จังหวัด!DG56</f>
        <v>135</v>
      </c>
      <c r="DH11" s="155">
        <f>[1]จังหวัด!DH56</f>
        <v>9.6704871060171929</v>
      </c>
      <c r="DJ11" s="158">
        <f>AC29</f>
        <v>0</v>
      </c>
      <c r="DK11" s="154">
        <f>[1]จังหวัด!DK56</f>
        <v>14797</v>
      </c>
      <c r="DL11" s="155">
        <f>[1]จังหวัด!DL56</f>
        <v>32.67095007838202</v>
      </c>
      <c r="DM11" s="154">
        <f>[1]จังหวัด!DM56</f>
        <v>13052</v>
      </c>
      <c r="DN11" s="155">
        <f>[1]จังหวัด!DN56</f>
        <v>88.207069000473069</v>
      </c>
      <c r="DO11" s="154">
        <f>[1]จังหวัด!DO56</f>
        <v>1745</v>
      </c>
      <c r="DP11" s="155">
        <f>[1]จังหวัด!DP56</f>
        <v>11.792930999526931</v>
      </c>
      <c r="DQ11" s="154">
        <f>[1]จังหวัด!DQ56</f>
        <v>1281</v>
      </c>
      <c r="DR11" s="155">
        <f>[1]จังหวัด!DR56</f>
        <v>73.409742120343836</v>
      </c>
      <c r="DS11" s="154">
        <f>[1]จังหวัด!DS56</f>
        <v>1226</v>
      </c>
      <c r="DT11" s="155">
        <f>[1]จังหวัด!DT56</f>
        <v>95.706479313036695</v>
      </c>
      <c r="DU11" s="154">
        <f>[1]จังหวัด!DU56</f>
        <v>55</v>
      </c>
      <c r="DV11" s="155">
        <f>[1]จังหวัด!DV56</f>
        <v>4.2935206869633102</v>
      </c>
      <c r="DW11" s="154">
        <f>[1]จังหวัด!DW56</f>
        <v>26</v>
      </c>
      <c r="DX11" s="155">
        <f>[1]จังหวัด!DX56</f>
        <v>47.272727272727273</v>
      </c>
      <c r="DY11" s="154">
        <f>[1]จังหวัด!DY56</f>
        <v>43</v>
      </c>
      <c r="DZ11" s="155">
        <f>[1]จังหวัด!DZ56</f>
        <v>78.181818181818187</v>
      </c>
      <c r="EA11" s="154">
        <f>[1]จังหวัด!EA56</f>
        <v>30</v>
      </c>
      <c r="EB11" s="155">
        <f>[1]จังหวัด!EB56</f>
        <v>54.545454545454547</v>
      </c>
      <c r="EC11" s="154">
        <f>[1]จังหวัด!EC56</f>
        <v>37</v>
      </c>
      <c r="ED11" s="155">
        <f>[1]จังหวัด!ED56</f>
        <v>67.272727272727266</v>
      </c>
      <c r="EE11" s="154">
        <f>[1]จังหวัด!EE56</f>
        <v>37</v>
      </c>
      <c r="EF11" s="155">
        <f>[1]จังหวัด!EF56</f>
        <v>67.272727272727266</v>
      </c>
      <c r="EG11" s="154">
        <f>[1]จังหวัด!EG56</f>
        <v>371</v>
      </c>
      <c r="EH11" s="155">
        <f>[1]จังหวัด!EH56</f>
        <v>21.260744985673352</v>
      </c>
      <c r="EI11" s="154">
        <f>[1]จังหวัด!EI56</f>
        <v>93</v>
      </c>
      <c r="EJ11" s="155">
        <f>[1]จังหวัด!EJ56</f>
        <v>5.329512893982808</v>
      </c>
    </row>
    <row r="12" spans="1:140" ht="21.75" thickBot="1" x14ac:dyDescent="0.25">
      <c r="A12" s="159" t="s">
        <v>183</v>
      </c>
      <c r="B12" s="153">
        <f>AD29+AE29+AF29+AG29</f>
        <v>0</v>
      </c>
      <c r="C12" s="154">
        <f>[1]จังหวัด!C64</f>
        <v>87810</v>
      </c>
      <c r="D12" s="155">
        <f>[1]จังหวัด!D64</f>
        <v>83.958809412259654</v>
      </c>
      <c r="E12" s="154">
        <f>[1]จังหวัด!E64</f>
        <v>82206</v>
      </c>
      <c r="F12" s="155">
        <f>[1]จังหวัด!F64</f>
        <v>93.618038947728053</v>
      </c>
      <c r="G12" s="154">
        <f>[1]จังหวัด!G64</f>
        <v>5604</v>
      </c>
      <c r="H12" s="155">
        <f>[1]จังหวัด!H64</f>
        <v>6.3819610522719508</v>
      </c>
      <c r="I12" s="154">
        <f>[1]จังหวัด!I64</f>
        <v>4970</v>
      </c>
      <c r="J12" s="155">
        <f>[1]จังหวัด!J64</f>
        <v>88.686652391149181</v>
      </c>
      <c r="K12" s="154">
        <f>[1]จังหวัด!K64</f>
        <v>3820</v>
      </c>
      <c r="L12" s="155">
        <f>[1]จังหวัด!L64</f>
        <v>76.861167002012067</v>
      </c>
      <c r="M12" s="154">
        <f>[1]จังหวัด!M64</f>
        <v>1150</v>
      </c>
      <c r="N12" s="155">
        <f>[1]จังหวัด!N64</f>
        <v>23.138832997987926</v>
      </c>
      <c r="O12" s="154">
        <f>[1]จังหวัด!O64</f>
        <v>552</v>
      </c>
      <c r="P12" s="155">
        <f>[1]จังหวัด!P64</f>
        <v>48</v>
      </c>
      <c r="Q12" s="154">
        <f>[1]จังหวัด!Q64</f>
        <v>489</v>
      </c>
      <c r="R12" s="155">
        <f>[1]จังหวัด!R64</f>
        <v>42.521739130434781</v>
      </c>
      <c r="S12" s="154">
        <f>[1]จังหวัด!S64</f>
        <v>381</v>
      </c>
      <c r="T12" s="155">
        <f>[1]จังหวัด!T64</f>
        <v>33.130434782608695</v>
      </c>
      <c r="U12" s="154">
        <f>[1]จังหวัด!U64</f>
        <v>333</v>
      </c>
      <c r="V12" s="155">
        <f>[1]จังหวัด!V64</f>
        <v>28.956521739130434</v>
      </c>
      <c r="W12" s="154">
        <f>[1]จังหวัด!W64</f>
        <v>238</v>
      </c>
      <c r="X12" s="155">
        <f>[1]จังหวัด!X64</f>
        <v>20.695652173913043</v>
      </c>
      <c r="Y12" s="154">
        <f>[1]จังหวัด!Y64</f>
        <v>169</v>
      </c>
      <c r="Z12" s="155">
        <f>[1]จังหวัด!Z64</f>
        <v>3.0157030692362596</v>
      </c>
      <c r="AA12" s="154">
        <f>[1]จังหวัด!AA64</f>
        <v>465</v>
      </c>
      <c r="AB12" s="155">
        <f>[1]จังหวัด!AB64</f>
        <v>8.2976445396145611</v>
      </c>
      <c r="AC12" s="156"/>
      <c r="AD12" s="157">
        <f>AD29</f>
        <v>0</v>
      </c>
      <c r="AE12" s="154">
        <f>[1]จังหวัด!AE64</f>
        <v>20765</v>
      </c>
      <c r="AF12" s="155">
        <f>[1]จังหวัด!AF64</f>
        <v>85.873206236301229</v>
      </c>
      <c r="AG12" s="154">
        <f>[1]จังหวัด!AG64</f>
        <v>19428</v>
      </c>
      <c r="AH12" s="155">
        <f>[1]จังหวัด!AH64</f>
        <v>93.561281001685529</v>
      </c>
      <c r="AI12" s="154">
        <f>[1]จังหวัด!AI64</f>
        <v>1337</v>
      </c>
      <c r="AJ12" s="155">
        <f>[1]จังหวัด!AJ64</f>
        <v>6.4387189983144717</v>
      </c>
      <c r="AK12" s="154">
        <f>[1]จังหวัด!AK64</f>
        <v>1217</v>
      </c>
      <c r="AL12" s="155">
        <f>[1]จังหวัด!AL64</f>
        <v>91.024682124158559</v>
      </c>
      <c r="AM12" s="154">
        <f>[1]จังหวัด!AM64</f>
        <v>901</v>
      </c>
      <c r="AN12" s="155">
        <f>[1]จังหวัด!AN64</f>
        <v>74.034511092851275</v>
      </c>
      <c r="AO12" s="154">
        <f>[1]จังหวัด!AO64</f>
        <v>316</v>
      </c>
      <c r="AP12" s="155">
        <f>[1]จังหวัด!AP64</f>
        <v>25.965488907148725</v>
      </c>
      <c r="AQ12" s="154">
        <f>[1]จังหวัด!AQ64</f>
        <v>167</v>
      </c>
      <c r="AR12" s="155">
        <f>[1]จังหวัด!AR64</f>
        <v>52.848101265822784</v>
      </c>
      <c r="AS12" s="154">
        <f>[1]จังหวัด!AS64</f>
        <v>128</v>
      </c>
      <c r="AT12" s="155">
        <f>[1]จังหวัด!AT64</f>
        <v>40.506329113924053</v>
      </c>
      <c r="AU12" s="154">
        <f>[1]จังหวัด!AU64</f>
        <v>82</v>
      </c>
      <c r="AV12" s="155">
        <f>[1]จังหวัด!AV64</f>
        <v>25.949367088607595</v>
      </c>
      <c r="AW12" s="154">
        <f>[1]จังหวัด!AW64</f>
        <v>77</v>
      </c>
      <c r="AX12" s="155">
        <f>[1]จังหวัด!AX64</f>
        <v>24.367088607594937</v>
      </c>
      <c r="AY12" s="154">
        <f>[1]จังหวัด!AY64</f>
        <v>61</v>
      </c>
      <c r="AZ12" s="155">
        <f>[1]จังหวัด!AZ64</f>
        <v>19.303797468354432</v>
      </c>
      <c r="BA12" s="154">
        <f>[1]จังหวัด!BA64</f>
        <v>30</v>
      </c>
      <c r="BB12" s="155">
        <f>[1]จังหวัด!BB64</f>
        <v>2.2438294689603588</v>
      </c>
      <c r="BC12" s="154">
        <f>[1]จังหวัด!BC64</f>
        <v>90</v>
      </c>
      <c r="BD12" s="155">
        <f>[1]จังหวัด!BD64</f>
        <v>6.731488406881077</v>
      </c>
      <c r="BE12" s="156"/>
      <c r="BF12" s="158">
        <f>AE29</f>
        <v>0</v>
      </c>
      <c r="BG12" s="154">
        <f>[1]จังหวัด!BG64</f>
        <v>22090</v>
      </c>
      <c r="BH12" s="155">
        <f>[1]จังหวัด!BH64</f>
        <v>84.795209396952131</v>
      </c>
      <c r="BI12" s="154">
        <f>[1]จังหวัด!BI64</f>
        <v>20652</v>
      </c>
      <c r="BJ12" s="155">
        <f>[1]จังหวัด!BJ64</f>
        <v>93.49026708918062</v>
      </c>
      <c r="BK12" s="154">
        <f>[1]จังหวัด!BK64</f>
        <v>1438</v>
      </c>
      <c r="BL12" s="155">
        <f>[1]จังหวัด!BL64</f>
        <v>6.5097329108193751</v>
      </c>
      <c r="BM12" s="154">
        <f>[1]จังหวัด!BM64</f>
        <v>1288</v>
      </c>
      <c r="BN12" s="155">
        <f>[1]จังหวัด!BN64</f>
        <v>89.568845618915162</v>
      </c>
      <c r="BO12" s="154">
        <f>[1]จังหวัด!BO64</f>
        <v>984</v>
      </c>
      <c r="BP12" s="155">
        <f>[1]จังหวัด!BP64</f>
        <v>76.397515527950304</v>
      </c>
      <c r="BQ12" s="154">
        <f>[1]จังหวัด!BQ64</f>
        <v>304</v>
      </c>
      <c r="BR12" s="155">
        <f>[1]จังหวัด!BR64</f>
        <v>23.602484472049689</v>
      </c>
      <c r="BS12" s="154">
        <f>[1]จังหวัด!BS64</f>
        <v>145</v>
      </c>
      <c r="BT12" s="155">
        <f>[1]จังหวัด!BT64</f>
        <v>47.69736842105263</v>
      </c>
      <c r="BU12" s="154">
        <f>[1]จังหวัด!BU64</f>
        <v>125</v>
      </c>
      <c r="BV12" s="155">
        <f>[1]จังหวัด!BV64</f>
        <v>41.118421052631582</v>
      </c>
      <c r="BW12" s="154">
        <f>[1]จังหวัด!BW64</f>
        <v>116</v>
      </c>
      <c r="BX12" s="155">
        <f>[1]จังหวัด!BX64</f>
        <v>38.157894736842103</v>
      </c>
      <c r="BY12" s="154">
        <f>[1]จังหวัด!BY64</f>
        <v>100</v>
      </c>
      <c r="BZ12" s="155">
        <f>[1]จังหวัด!BZ64</f>
        <v>32.89473684210526</v>
      </c>
      <c r="CA12" s="154">
        <f>[1]จังหวัด!CA64</f>
        <v>55</v>
      </c>
      <c r="CB12" s="155">
        <f>[1]จังหวัด!CB64</f>
        <v>18.092105263157894</v>
      </c>
      <c r="CC12" s="154">
        <f>[1]จังหวัด!CC64</f>
        <v>47</v>
      </c>
      <c r="CD12" s="155">
        <f>[1]จังหวัด!CD64</f>
        <v>3.2684283727399164</v>
      </c>
      <c r="CE12" s="154">
        <f>[1]จังหวัด!CE64</f>
        <v>103</v>
      </c>
      <c r="CF12" s="155">
        <f>[1]จังหวัด!CF64</f>
        <v>7.1627260083449231</v>
      </c>
      <c r="CH12" s="158">
        <f>AF29</f>
        <v>0</v>
      </c>
      <c r="CI12" s="154">
        <f>[1]จังหวัด!CI64</f>
        <v>22346</v>
      </c>
      <c r="CJ12" s="155">
        <f>[1]จังหวัด!CJ64</f>
        <v>83.489631982066129</v>
      </c>
      <c r="CK12" s="154">
        <f>[1]จังหวัด!CK64</f>
        <v>21039</v>
      </c>
      <c r="CL12" s="155">
        <f>[1]จังหวัด!CL64</f>
        <v>94.151078492795136</v>
      </c>
      <c r="CM12" s="154">
        <f>[1]จังหวัด!CM64</f>
        <v>1307</v>
      </c>
      <c r="CN12" s="155">
        <f>[1]จังหวัด!CN64</f>
        <v>5.848921507204869</v>
      </c>
      <c r="CO12" s="154">
        <f>[1]จังหวัด!CO64</f>
        <v>1137</v>
      </c>
      <c r="CP12" s="155">
        <f>[1]จังหวัด!CP64</f>
        <v>86.993114001530216</v>
      </c>
      <c r="CQ12" s="154">
        <f>[1]จังหวัด!CQ64</f>
        <v>867</v>
      </c>
      <c r="CR12" s="155">
        <f>[1]จังหวัด!CR64</f>
        <v>76.253298153034294</v>
      </c>
      <c r="CS12" s="154">
        <f>[1]จังหวัด!CS64</f>
        <v>270</v>
      </c>
      <c r="CT12" s="155">
        <f>[1]จังหวัด!CT64</f>
        <v>23.746701846965699</v>
      </c>
      <c r="CU12" s="154">
        <f>[1]จังหวัด!CU64</f>
        <v>127</v>
      </c>
      <c r="CV12" s="155">
        <f>[1]จังหวัด!CV64</f>
        <v>47.037037037037038</v>
      </c>
      <c r="CW12" s="154">
        <f>[1]จังหวัด!CW64</f>
        <v>121</v>
      </c>
      <c r="CX12" s="155">
        <f>[1]จังหวัด!CX64</f>
        <v>44.814814814814817</v>
      </c>
      <c r="CY12" s="154">
        <f>[1]จังหวัด!CY64</f>
        <v>98</v>
      </c>
      <c r="CZ12" s="155">
        <f>[1]จังหวัด!CZ64</f>
        <v>36.296296296296298</v>
      </c>
      <c r="DA12" s="154">
        <f>[1]จังหวัด!DA64</f>
        <v>81</v>
      </c>
      <c r="DB12" s="155">
        <f>[1]จังหวัด!DB64</f>
        <v>30</v>
      </c>
      <c r="DC12" s="154">
        <f>[1]จังหวัด!DC64</f>
        <v>64</v>
      </c>
      <c r="DD12" s="155">
        <f>[1]จังหวัด!DD64</f>
        <v>23.703703703703702</v>
      </c>
      <c r="DE12" s="154">
        <f>[1]จังหวัด!DE64</f>
        <v>43</v>
      </c>
      <c r="DF12" s="155">
        <f>[1]จังหวัด!DF64</f>
        <v>3.2899770466717673</v>
      </c>
      <c r="DG12" s="154">
        <f>[1]จังหวัด!DG64</f>
        <v>127</v>
      </c>
      <c r="DH12" s="155">
        <f>[1]จังหวัด!DH64</f>
        <v>9.7169089517980112</v>
      </c>
      <c r="DJ12" s="158">
        <f>AG29</f>
        <v>0</v>
      </c>
      <c r="DK12" s="154">
        <f>[1]จังหวัด!DK64</f>
        <v>22609</v>
      </c>
      <c r="DL12" s="155">
        <f>[1]จังหวัด!DL64</f>
        <v>81.946357375860813</v>
      </c>
      <c r="DM12" s="154">
        <f>[1]จังหวัด!DM64</f>
        <v>21087</v>
      </c>
      <c r="DN12" s="155">
        <f>[1]จังหวัด!DN64</f>
        <v>93.268167543898443</v>
      </c>
      <c r="DO12" s="154">
        <f>[1]จังหวัด!DO64</f>
        <v>1522</v>
      </c>
      <c r="DP12" s="155">
        <f>[1]จังหวัด!DP64</f>
        <v>6.7318324561015528</v>
      </c>
      <c r="DQ12" s="154">
        <f>[1]จังหวัด!DQ64</f>
        <v>1328</v>
      </c>
      <c r="DR12" s="155">
        <f>[1]จังหวัด!DR64</f>
        <v>87.253613666228645</v>
      </c>
      <c r="DS12" s="154">
        <f>[1]จังหวัด!DS64</f>
        <v>1068</v>
      </c>
      <c r="DT12" s="155">
        <f>[1]จังหวัด!DT64</f>
        <v>80.421686746987959</v>
      </c>
      <c r="DU12" s="154">
        <f>[1]จังหวัด!DU64</f>
        <v>260</v>
      </c>
      <c r="DV12" s="155">
        <f>[1]จังหวัด!DV64</f>
        <v>19.578313253012048</v>
      </c>
      <c r="DW12" s="154">
        <f>[1]จังหวัด!DW64</f>
        <v>113</v>
      </c>
      <c r="DX12" s="155">
        <f>[1]จังหวัด!DX64</f>
        <v>43.46153846153846</v>
      </c>
      <c r="DY12" s="154">
        <f>[1]จังหวัด!DY64</f>
        <v>115</v>
      </c>
      <c r="DZ12" s="155">
        <f>[1]จังหวัด!DZ64</f>
        <v>44.230769230769234</v>
      </c>
      <c r="EA12" s="154">
        <f>[1]จังหวัด!EA64</f>
        <v>85</v>
      </c>
      <c r="EB12" s="155">
        <f>[1]จังหวัด!EB64</f>
        <v>32.692307692307693</v>
      </c>
      <c r="EC12" s="154">
        <f>[1]จังหวัด!EC64</f>
        <v>75</v>
      </c>
      <c r="ED12" s="155">
        <f>[1]จังหวัด!ED64</f>
        <v>28.846153846153847</v>
      </c>
      <c r="EE12" s="154">
        <f>[1]จังหวัด!EE64</f>
        <v>58</v>
      </c>
      <c r="EF12" s="155">
        <f>[1]จังหวัด!EF64</f>
        <v>22.307692307692307</v>
      </c>
      <c r="EG12" s="154">
        <f>[1]จังหวัด!EG64</f>
        <v>49</v>
      </c>
      <c r="EH12" s="155">
        <f>[1]จังหวัด!EH64</f>
        <v>3.219448094612352</v>
      </c>
      <c r="EI12" s="154">
        <f>[1]จังหวัด!EI64</f>
        <v>145</v>
      </c>
      <c r="EJ12" s="155">
        <f>[1]จังหวัด!EJ64</f>
        <v>9.5269382391590014</v>
      </c>
    </row>
    <row r="13" spans="1:140" ht="23.25" customHeight="1" thickBot="1" x14ac:dyDescent="0.25">
      <c r="A13" s="159" t="s">
        <v>184</v>
      </c>
      <c r="B13" s="153">
        <f>AH29+AI29+AJ29+AK29</f>
        <v>0</v>
      </c>
      <c r="C13" s="154">
        <f>[1]จังหวัด!C69</f>
        <v>122169</v>
      </c>
      <c r="D13" s="155">
        <f>[1]จังหวัด!D69</f>
        <v>96.547282239327316</v>
      </c>
      <c r="E13" s="154">
        <f>[1]จังหวัด!E69</f>
        <v>111513</v>
      </c>
      <c r="F13" s="155">
        <f>[1]จังหวัด!F69</f>
        <v>91.277656361270047</v>
      </c>
      <c r="G13" s="154">
        <f>[1]จังหวัด!G69</f>
        <v>10656</v>
      </c>
      <c r="H13" s="155">
        <f>[1]จังหวัด!H69</f>
        <v>8.7223436387299564</v>
      </c>
      <c r="I13" s="154">
        <f>[1]จังหวัด!I69</f>
        <v>7638</v>
      </c>
      <c r="J13" s="155">
        <f>[1]จังหวัด!J69</f>
        <v>71.677927927927925</v>
      </c>
      <c r="K13" s="154">
        <f>[1]จังหวัด!K69</f>
        <v>7381</v>
      </c>
      <c r="L13" s="155">
        <f>[1]จังหวัด!L69</f>
        <v>96.635244828489135</v>
      </c>
      <c r="M13" s="154">
        <f>[1]จังหวัด!M69</f>
        <v>257</v>
      </c>
      <c r="N13" s="155">
        <f>[1]จังหวัด!N69</f>
        <v>3.3647551715108666</v>
      </c>
      <c r="O13" s="154">
        <f>[1]จังหวัด!O69</f>
        <v>93</v>
      </c>
      <c r="P13" s="155">
        <f>[1]จังหวัด!P69</f>
        <v>36.186770428015564</v>
      </c>
      <c r="Q13" s="154">
        <f>[1]จังหวัด!Q69</f>
        <v>151</v>
      </c>
      <c r="R13" s="155">
        <f>[1]จังหวัด!R69</f>
        <v>58.754863813229569</v>
      </c>
      <c r="S13" s="154">
        <f>[1]จังหวัด!S69</f>
        <v>135</v>
      </c>
      <c r="T13" s="155">
        <f>[1]จังหวัด!T69</f>
        <v>52.52918287937743</v>
      </c>
      <c r="U13" s="154">
        <f>[1]จังหวัด!U69</f>
        <v>156</v>
      </c>
      <c r="V13" s="155">
        <f>[1]จังหวัด!V69</f>
        <v>60.700389105058363</v>
      </c>
      <c r="W13" s="154">
        <f>[1]จังหวัด!W69</f>
        <v>121</v>
      </c>
      <c r="X13" s="155">
        <f>[1]จังหวัด!X69</f>
        <v>47.081712062256813</v>
      </c>
      <c r="Y13" s="154">
        <f>[1]จังหวัด!Y69</f>
        <v>1747</v>
      </c>
      <c r="Z13" s="155">
        <f>[1]จังหวัด!Z69</f>
        <v>16.39451951951952</v>
      </c>
      <c r="AA13" s="154">
        <f>[1]จังหวัด!AA69</f>
        <v>1271</v>
      </c>
      <c r="AB13" s="155">
        <f>[1]จังหวัด!AB69</f>
        <v>11.927552552552553</v>
      </c>
      <c r="AC13" s="156"/>
      <c r="AD13" s="157">
        <f>AH29</f>
        <v>0</v>
      </c>
      <c r="AE13" s="154">
        <f>[1]จังหวัด!AE69</f>
        <v>29165</v>
      </c>
      <c r="AF13" s="155">
        <f>[1]จังหวัด!AF69</f>
        <v>94.888729828214466</v>
      </c>
      <c r="AG13" s="154">
        <f>[1]จังหวัด!AG69</f>
        <v>27358</v>
      </c>
      <c r="AH13" s="155">
        <f>[1]จังหวัด!AH69</f>
        <v>93.804217383850499</v>
      </c>
      <c r="AI13" s="154">
        <f>[1]จังหวัด!AI69</f>
        <v>1807</v>
      </c>
      <c r="AJ13" s="155">
        <f>[1]จังหวัด!AJ69</f>
        <v>6.1957826161494944</v>
      </c>
      <c r="AK13" s="154">
        <f>[1]จังหวัด!AK69</f>
        <v>1154</v>
      </c>
      <c r="AL13" s="155">
        <f>[1]จังหวัด!AL69</f>
        <v>63.862755949086882</v>
      </c>
      <c r="AM13" s="154">
        <f>[1]จังหวัด!AM69</f>
        <v>1109</v>
      </c>
      <c r="AN13" s="155">
        <f>[1]จังหวัด!AN69</f>
        <v>96.100519930675915</v>
      </c>
      <c r="AO13" s="154">
        <f>[1]จังหวัด!AO69</f>
        <v>45</v>
      </c>
      <c r="AP13" s="155">
        <f>[1]จังหวัด!AP69</f>
        <v>3.8994800693240901</v>
      </c>
      <c r="AQ13" s="154">
        <f>[1]จังหวัด!AQ69</f>
        <v>32</v>
      </c>
      <c r="AR13" s="155">
        <f>[1]จังหวัด!AR69</f>
        <v>71.111111111111114</v>
      </c>
      <c r="AS13" s="154">
        <f>[1]จังหวัด!AS69</f>
        <v>29</v>
      </c>
      <c r="AT13" s="155">
        <f>[1]จังหวัด!AT69</f>
        <v>64.444444444444443</v>
      </c>
      <c r="AU13" s="154">
        <f>[1]จังหวัด!AU69</f>
        <v>27</v>
      </c>
      <c r="AV13" s="155">
        <f>[1]จังหวัด!AV69</f>
        <v>60</v>
      </c>
      <c r="AW13" s="154">
        <f>[1]จังหวัด!AW69</f>
        <v>24</v>
      </c>
      <c r="AX13" s="155">
        <f>[1]จังหวัด!AX69</f>
        <v>53.333333333333336</v>
      </c>
      <c r="AY13" s="154">
        <f>[1]จังหวัด!AY69</f>
        <v>10</v>
      </c>
      <c r="AZ13" s="155">
        <f>[1]จังหวัด!AZ69</f>
        <v>22.222222222222221</v>
      </c>
      <c r="BA13" s="154">
        <f>[1]จังหวัด!BA69</f>
        <v>366</v>
      </c>
      <c r="BB13" s="155">
        <f>[1]จังหวัด!BB69</f>
        <v>20.254565578306586</v>
      </c>
      <c r="BC13" s="154">
        <f>[1]จังหวัด!BC69</f>
        <v>287</v>
      </c>
      <c r="BD13" s="155">
        <f>[1]จังหวัด!BD69</f>
        <v>15.88267847260653</v>
      </c>
      <c r="BE13" s="156"/>
      <c r="BF13" s="158">
        <f>AI29</f>
        <v>0</v>
      </c>
      <c r="BG13" s="154">
        <f>[1]จังหวัด!BG69</f>
        <v>30225</v>
      </c>
      <c r="BH13" s="155">
        <f>[1]จังหวัด!BH69</f>
        <v>97.581842835926906</v>
      </c>
      <c r="BI13" s="154">
        <f>[1]จังหวัด!BI69</f>
        <v>27268</v>
      </c>
      <c r="BJ13" s="155">
        <f>[1]จังหวัด!BJ69</f>
        <v>90.21670802315964</v>
      </c>
      <c r="BK13" s="154">
        <f>[1]จังหวัด!BK69</f>
        <v>2957</v>
      </c>
      <c r="BL13" s="155">
        <f>[1]จังหวัด!BL69</f>
        <v>9.7832919768403634</v>
      </c>
      <c r="BM13" s="154">
        <f>[1]จังหวัด!BM69</f>
        <v>2117</v>
      </c>
      <c r="BN13" s="155">
        <f>[1]จังหวัด!BN69</f>
        <v>71.592830571525198</v>
      </c>
      <c r="BO13" s="154">
        <f>[1]จังหวัด!BO69</f>
        <v>2033</v>
      </c>
      <c r="BP13" s="155">
        <f>[1]จังหวัด!BP69</f>
        <v>96.032120925838456</v>
      </c>
      <c r="BQ13" s="154">
        <f>[1]จังหวัด!BQ69</f>
        <v>84</v>
      </c>
      <c r="BR13" s="155">
        <f>[1]จังหวัด!BR69</f>
        <v>3.9678790741615493</v>
      </c>
      <c r="BS13" s="154">
        <f>[1]จังหวัด!BS69</f>
        <v>23</v>
      </c>
      <c r="BT13" s="155">
        <f>[1]จังหวัด!BT69</f>
        <v>27.38095238095238</v>
      </c>
      <c r="BU13" s="154">
        <f>[1]จังหวัด!BU69</f>
        <v>37</v>
      </c>
      <c r="BV13" s="155">
        <f>[1]จังหวัด!BV69</f>
        <v>44.047619047619051</v>
      </c>
      <c r="BW13" s="154">
        <f>[1]จังหวัด!BW69</f>
        <v>47</v>
      </c>
      <c r="BX13" s="155">
        <f>[1]จังหวัด!BX69</f>
        <v>55.952380952380949</v>
      </c>
      <c r="BY13" s="154">
        <f>[1]จังหวัด!BY69</f>
        <v>57</v>
      </c>
      <c r="BZ13" s="155">
        <f>[1]จังหวัด!BZ69</f>
        <v>67.857142857142861</v>
      </c>
      <c r="CA13" s="154">
        <f>[1]จังหวัด!CA69</f>
        <v>31</v>
      </c>
      <c r="CB13" s="155">
        <f>[1]จังหวัด!CB69</f>
        <v>36.904761904761905</v>
      </c>
      <c r="CC13" s="154">
        <f>[1]จังหวัด!CC69</f>
        <v>459</v>
      </c>
      <c r="CD13" s="155">
        <f>[1]จังหวัด!CD69</f>
        <v>15.522489009130876</v>
      </c>
      <c r="CE13" s="154">
        <f>[1]จังหวัด!CE69</f>
        <v>381</v>
      </c>
      <c r="CF13" s="155">
        <f>[1]จังหวัด!CF69</f>
        <v>12.88468041934393</v>
      </c>
      <c r="CH13" s="158">
        <f>AJ29</f>
        <v>0</v>
      </c>
      <c r="CI13" s="154">
        <f>[1]จังหวัด!CI69</f>
        <v>30040</v>
      </c>
      <c r="CJ13" s="155">
        <f>[1]จังหวัด!CJ69</f>
        <v>96.189561319244319</v>
      </c>
      <c r="CK13" s="154">
        <f>[1]จังหวัด!CK69</f>
        <v>27115</v>
      </c>
      <c r="CL13" s="155">
        <f>[1]จังหวัด!CL69</f>
        <v>90.262982689747005</v>
      </c>
      <c r="CM13" s="154">
        <f>[1]จังหวัด!CM69</f>
        <v>2925</v>
      </c>
      <c r="CN13" s="155">
        <f>[1]จังหวัด!CN69</f>
        <v>9.7370173102529964</v>
      </c>
      <c r="CO13" s="154">
        <f>[1]จังหวัด!CO69</f>
        <v>2449</v>
      </c>
      <c r="CP13" s="155">
        <f>[1]จังหวัด!CP69</f>
        <v>83.726495726495727</v>
      </c>
      <c r="CQ13" s="154">
        <f>[1]จังหวัด!CQ69</f>
        <v>2392</v>
      </c>
      <c r="CR13" s="155">
        <f>[1]จังหวัด!CR69</f>
        <v>97.672519395671699</v>
      </c>
      <c r="CS13" s="154">
        <f>[1]จังหวัด!CS69</f>
        <v>57</v>
      </c>
      <c r="CT13" s="155">
        <f>[1]จังหวัด!CT69</f>
        <v>2.3274806043282972</v>
      </c>
      <c r="CU13" s="154">
        <f>[1]จังหวัด!CU69</f>
        <v>20</v>
      </c>
      <c r="CV13" s="155">
        <f>[1]จังหวัด!CV69</f>
        <v>35.087719298245617</v>
      </c>
      <c r="CW13" s="154">
        <f>[1]จังหวัด!CW69</f>
        <v>28</v>
      </c>
      <c r="CX13" s="155">
        <f>[1]จังหวัด!CX69</f>
        <v>49.122807017543863</v>
      </c>
      <c r="CY13" s="154">
        <f>[1]จังหวัด!CY69</f>
        <v>38</v>
      </c>
      <c r="CZ13" s="155">
        <f>[1]จังหวัด!CZ69</f>
        <v>66.666666666666671</v>
      </c>
      <c r="DA13" s="154">
        <f>[1]จังหวัด!DA69</f>
        <v>33</v>
      </c>
      <c r="DB13" s="155">
        <f>[1]จังหวัด!DB69</f>
        <v>57.89473684210526</v>
      </c>
      <c r="DC13" s="154">
        <f>[1]จังหวัด!DC69</f>
        <v>30</v>
      </c>
      <c r="DD13" s="155">
        <f>[1]จังหวัด!DD69</f>
        <v>52.631578947368418</v>
      </c>
      <c r="DE13" s="154">
        <f>[1]จังหวัด!DE69</f>
        <v>293</v>
      </c>
      <c r="DF13" s="155">
        <f>[1]จังหวัด!DF69</f>
        <v>10.017094017094017</v>
      </c>
      <c r="DG13" s="154">
        <f>[1]จังหวัด!DG69</f>
        <v>183</v>
      </c>
      <c r="DH13" s="155">
        <f>[1]จังหวัด!DH69</f>
        <v>6.2564102564102564</v>
      </c>
      <c r="DJ13" s="158">
        <f>AK29</f>
        <v>0</v>
      </c>
      <c r="DK13" s="154">
        <f>[1]จังหวัด!DK69</f>
        <v>32739</v>
      </c>
      <c r="DL13" s="155">
        <f>[1]จังหวัด!DL69</f>
        <v>97.443300196440262</v>
      </c>
      <c r="DM13" s="154">
        <f>[1]จังหวัด!DM69</f>
        <v>29772</v>
      </c>
      <c r="DN13" s="155">
        <f>[1]จังหวัด!DN69</f>
        <v>90.937414093283238</v>
      </c>
      <c r="DO13" s="154">
        <f>[1]จังหวัด!DO69</f>
        <v>2967</v>
      </c>
      <c r="DP13" s="155">
        <f>[1]จังหวัด!DP69</f>
        <v>9.0625859067167607</v>
      </c>
      <c r="DQ13" s="154">
        <f>[1]จังหวัด!DQ69</f>
        <v>1918</v>
      </c>
      <c r="DR13" s="155">
        <f>[1]จังหวัด!DR69</f>
        <v>64.644421975058975</v>
      </c>
      <c r="DS13" s="154">
        <f>[1]จังหวัด!DS69</f>
        <v>1847</v>
      </c>
      <c r="DT13" s="155">
        <f>[1]จังหวัด!DT69</f>
        <v>96.298227320125136</v>
      </c>
      <c r="DU13" s="154">
        <f>[1]จังหวัด!DU69</f>
        <v>71</v>
      </c>
      <c r="DV13" s="155">
        <f>[1]จังหวัด!DV69</f>
        <v>3.7017726798748698</v>
      </c>
      <c r="DW13" s="154">
        <f>[1]จังหวัด!DW69</f>
        <v>18</v>
      </c>
      <c r="DX13" s="155">
        <f>[1]จังหวัด!DX69</f>
        <v>25.35211267605634</v>
      </c>
      <c r="DY13" s="154">
        <f>[1]จังหวัด!DY69</f>
        <v>57</v>
      </c>
      <c r="DZ13" s="155">
        <f>[1]จังหวัด!DZ69</f>
        <v>80.281690140845072</v>
      </c>
      <c r="EA13" s="154">
        <f>[1]จังหวัด!EA69</f>
        <v>23</v>
      </c>
      <c r="EB13" s="155">
        <f>[1]จังหวัด!EB69</f>
        <v>32.394366197183096</v>
      </c>
      <c r="EC13" s="154">
        <f>[1]จังหวัด!EC69</f>
        <v>42</v>
      </c>
      <c r="ED13" s="155">
        <f>[1]จังหวัด!ED69</f>
        <v>59.154929577464792</v>
      </c>
      <c r="EE13" s="154">
        <f>[1]จังหวัด!EE69</f>
        <v>50</v>
      </c>
      <c r="EF13" s="155">
        <f>[1]จังหวัด!EF69</f>
        <v>70.422535211267601</v>
      </c>
      <c r="EG13" s="154">
        <f>[1]จังหวัด!EG69</f>
        <v>629</v>
      </c>
      <c r="EH13" s="155">
        <f>[1]จังหวัด!EH69</f>
        <v>21.199865183687226</v>
      </c>
      <c r="EI13" s="154">
        <f>[1]จังหวัด!EI69</f>
        <v>420</v>
      </c>
      <c r="EJ13" s="155">
        <f>[1]จังหวัด!EJ69</f>
        <v>14.155712841253791</v>
      </c>
    </row>
    <row r="14" spans="1:140" ht="21.75" thickBot="1" x14ac:dyDescent="0.25">
      <c r="A14" s="159" t="s">
        <v>185</v>
      </c>
      <c r="B14" s="153">
        <f>AL29+AM29+AN29+AO29</f>
        <v>0</v>
      </c>
      <c r="C14" s="154">
        <f>[1]จังหวัด!C75</f>
        <v>69800</v>
      </c>
      <c r="D14" s="155">
        <f>[1]จังหวัด!D75</f>
        <v>93.87903323425374</v>
      </c>
      <c r="E14" s="154">
        <f>[1]จังหวัด!E75</f>
        <v>60886</v>
      </c>
      <c r="F14" s="155">
        <f>[1]จังหวัด!F75</f>
        <v>87.229226361031522</v>
      </c>
      <c r="G14" s="154">
        <f>[1]จังหวัด!G75</f>
        <v>8914</v>
      </c>
      <c r="H14" s="155">
        <f>[1]จังหวัด!H75</f>
        <v>12.770773638968482</v>
      </c>
      <c r="I14" s="154">
        <f>[1]จังหวัด!I75</f>
        <v>7391</v>
      </c>
      <c r="J14" s="155">
        <f>[1]จังหวัด!J75</f>
        <v>82.914516490913172</v>
      </c>
      <c r="K14" s="154">
        <f>[1]จังหวัด!K75</f>
        <v>6646</v>
      </c>
      <c r="L14" s="155">
        <f>[1]จังหวัด!L75</f>
        <v>89.920173183601676</v>
      </c>
      <c r="M14" s="154">
        <f>[1]จังหวัด!M75</f>
        <v>745</v>
      </c>
      <c r="N14" s="155">
        <f>[1]จังหวัด!N75</f>
        <v>10.079826816398322</v>
      </c>
      <c r="O14" s="154">
        <f>[1]จังหวัด!O75</f>
        <v>184</v>
      </c>
      <c r="P14" s="155">
        <f>[1]จังหวัด!P75</f>
        <v>24.697986577181208</v>
      </c>
      <c r="Q14" s="154">
        <f>[1]จังหวัด!Q75</f>
        <v>322</v>
      </c>
      <c r="R14" s="155">
        <f>[1]จังหวัด!R75</f>
        <v>43.221476510067113</v>
      </c>
      <c r="S14" s="154">
        <f>[1]จังหวัด!S75</f>
        <v>260</v>
      </c>
      <c r="T14" s="155">
        <f>[1]จังหวัด!T75</f>
        <v>34.899328859060404</v>
      </c>
      <c r="U14" s="154">
        <f>[1]จังหวัด!U75</f>
        <v>226</v>
      </c>
      <c r="V14" s="155">
        <f>[1]จังหวัด!V75</f>
        <v>30.335570469798657</v>
      </c>
      <c r="W14" s="154">
        <f>[1]จังหวัด!W75</f>
        <v>153</v>
      </c>
      <c r="X14" s="155">
        <f>[1]จังหวัด!X75</f>
        <v>20.536912751677853</v>
      </c>
      <c r="Y14" s="154">
        <f>[1]จังหวัด!Y75</f>
        <v>746</v>
      </c>
      <c r="Z14" s="155">
        <f>[1]จังหวัด!Z75</f>
        <v>8.3688579762171873</v>
      </c>
      <c r="AA14" s="154">
        <f>[1]จังหวัด!AA75</f>
        <v>777</v>
      </c>
      <c r="AB14" s="155">
        <f>[1]จังหวัด!AB75</f>
        <v>8.716625532869644</v>
      </c>
      <c r="AC14" s="156"/>
      <c r="AD14" s="157">
        <f>AL29</f>
        <v>0</v>
      </c>
      <c r="AE14" s="154">
        <f>[1]จังหวัด!AE75</f>
        <v>15755</v>
      </c>
      <c r="AF14" s="155">
        <f>[1]จังหวัด!AF83</f>
        <v>80.964873925083808</v>
      </c>
      <c r="AG14" s="154">
        <f>[1]จังหวัด!AG75</f>
        <v>14054</v>
      </c>
      <c r="AH14" s="155">
        <f>[1]จังหวัด!AH83</f>
        <v>97.308730873087313</v>
      </c>
      <c r="AI14" s="154">
        <f>[1]จังหวัด!AI75</f>
        <v>1701</v>
      </c>
      <c r="AJ14" s="155">
        <f>[1]จังหวัด!AJ83</f>
        <v>2.7047704770477048</v>
      </c>
      <c r="AK14" s="154">
        <f>[1]จังหวัด!AK75</f>
        <v>1392</v>
      </c>
      <c r="AL14" s="155">
        <f>[1]จังหวัด!AL83</f>
        <v>92.01331114808653</v>
      </c>
      <c r="AM14" s="154">
        <f>[1]จังหวัด!AM75</f>
        <v>1247</v>
      </c>
      <c r="AN14" s="155">
        <f>[1]จังหวัด!AN83</f>
        <v>92.947558770343576</v>
      </c>
      <c r="AO14" s="154">
        <f>[1]จังหวัด!AO75</f>
        <v>145</v>
      </c>
      <c r="AP14" s="155">
        <f>[1]จังหวัด!AP83</f>
        <v>7.0524412296564192</v>
      </c>
      <c r="AQ14" s="154">
        <f>[1]จังหวัด!AQ75</f>
        <v>43</v>
      </c>
      <c r="AR14" s="155">
        <f>[1]จังหวัด!AR83</f>
        <v>74.358974358974365</v>
      </c>
      <c r="AS14" s="154">
        <f>[1]จังหวัด!AS75</f>
        <v>65</v>
      </c>
      <c r="AT14" s="155">
        <f>[1]จังหวัด!AT83</f>
        <v>43.589743589743591</v>
      </c>
      <c r="AU14" s="154">
        <f>[1]จังหวัด!AU75</f>
        <v>44</v>
      </c>
      <c r="AV14" s="155">
        <f>[1]จังหวัด!AV83</f>
        <v>33.333333333333336</v>
      </c>
      <c r="AW14" s="154">
        <f>[1]จังหวัด!AW75</f>
        <v>45</v>
      </c>
      <c r="AX14" s="155">
        <f>[1]จังหวัด!AX83</f>
        <v>41.025641025641029</v>
      </c>
      <c r="AY14" s="154">
        <f>[1]จังหวัด!AY75</f>
        <v>22</v>
      </c>
      <c r="AZ14" s="155">
        <f>[1]จังหวัด!AZ83</f>
        <v>25.641025641025642</v>
      </c>
      <c r="BA14" s="154">
        <f>[1]จังหวัด!BA75</f>
        <v>175</v>
      </c>
      <c r="BB14" s="155">
        <f>[1]จังหวัด!BB83</f>
        <v>0.66555740432612309</v>
      </c>
      <c r="BC14" s="154">
        <f>[1]จังหวัด!BC75</f>
        <v>134</v>
      </c>
      <c r="BD14" s="155">
        <f>[1]จังหวัด!BD83</f>
        <v>7.3211314475873541</v>
      </c>
      <c r="BE14" s="156"/>
      <c r="BF14" s="158">
        <f>AM29</f>
        <v>0</v>
      </c>
      <c r="BG14" s="154">
        <f>[1]จังหวัด!BG75</f>
        <v>17212</v>
      </c>
      <c r="BH14" s="155">
        <f>[1]จังหวัด!BH75</f>
        <v>94.795395715151187</v>
      </c>
      <c r="BI14" s="154">
        <f>[1]จังหวัด!BI75</f>
        <v>14771</v>
      </c>
      <c r="BJ14" s="155">
        <f>[1]จังหวัด!BJ75</f>
        <v>85.818033929816409</v>
      </c>
      <c r="BK14" s="154">
        <f>[1]จังหวัด!BK75</f>
        <v>2441</v>
      </c>
      <c r="BL14" s="155">
        <f>[1]จังหวัด!BL75</f>
        <v>14.181966070183593</v>
      </c>
      <c r="BM14" s="154">
        <f>[1]จังหวัด!BM75</f>
        <v>2016</v>
      </c>
      <c r="BN14" s="155">
        <f>[1]จังหวัด!BN75</f>
        <v>82.589102826710359</v>
      </c>
      <c r="BO14" s="154">
        <f>[1]จังหวัด!BO75</f>
        <v>1841</v>
      </c>
      <c r="BP14" s="155">
        <f>[1]จังหวัด!BP75</f>
        <v>91.319444444444443</v>
      </c>
      <c r="BQ14" s="154">
        <f>[1]จังหวัด!BQ75</f>
        <v>175</v>
      </c>
      <c r="BR14" s="155">
        <f>[1]จังหวัด!BR75</f>
        <v>8.6805555555555554</v>
      </c>
      <c r="BS14" s="154">
        <f>[1]จังหวัด!BS75</f>
        <v>45</v>
      </c>
      <c r="BT14" s="155">
        <f>[1]จังหวัด!BT75</f>
        <v>25.714285714285715</v>
      </c>
      <c r="BU14" s="154">
        <f>[1]จังหวัด!BU75</f>
        <v>78</v>
      </c>
      <c r="BV14" s="155">
        <f>[1]จังหวัด!BV75</f>
        <v>44.571428571428569</v>
      </c>
      <c r="BW14" s="154">
        <f>[1]จังหวัด!BW75</f>
        <v>69</v>
      </c>
      <c r="BX14" s="155">
        <f>[1]จังหวัด!BX75</f>
        <v>39.428571428571431</v>
      </c>
      <c r="BY14" s="154">
        <f>[1]จังหวัด!BY75</f>
        <v>52</v>
      </c>
      <c r="BZ14" s="155">
        <f>[1]จังหวัด!BZ75</f>
        <v>29.714285714285715</v>
      </c>
      <c r="CA14" s="154">
        <f>[1]จังหวัด!CA75</f>
        <v>24</v>
      </c>
      <c r="CB14" s="155">
        <f>[1]จังหวัด!CB75</f>
        <v>13.714285714285714</v>
      </c>
      <c r="CC14" s="154">
        <f>[1]จังหวัด!CC75</f>
        <v>203</v>
      </c>
      <c r="CD14" s="155">
        <f>[1]จังหวัด!CD75</f>
        <v>8.3162638263006965</v>
      </c>
      <c r="CE14" s="154">
        <f>[1]จังหวัด!CE75</f>
        <v>222</v>
      </c>
      <c r="CF14" s="155">
        <f>[1]จังหวัด!CF75</f>
        <v>9.0946333469889389</v>
      </c>
      <c r="CH14" s="158">
        <f>AN29</f>
        <v>0</v>
      </c>
      <c r="CI14" s="154">
        <f>[1]จังหวัด!CI75</f>
        <v>17287</v>
      </c>
      <c r="CJ14" s="155">
        <f>[1]จังหวัด!CJ75</f>
        <v>93.025883872356459</v>
      </c>
      <c r="CK14" s="154">
        <f>[1]จังหวัด!CK75</f>
        <v>15323</v>
      </c>
      <c r="CL14" s="155">
        <f>[1]จังหวัด!CL75</f>
        <v>88.638861572279751</v>
      </c>
      <c r="CM14" s="154">
        <f>[1]จังหวัด!CM75</f>
        <v>1964</v>
      </c>
      <c r="CN14" s="155">
        <f>[1]จังหวัด!CN75</f>
        <v>11.361138427720253</v>
      </c>
      <c r="CO14" s="154">
        <f>[1]จังหวัด!CO75</f>
        <v>1622</v>
      </c>
      <c r="CP14" s="155">
        <f>[1]จังหวัด!CP75</f>
        <v>82.586558044806523</v>
      </c>
      <c r="CQ14" s="154">
        <f>[1]จังหวัด!CQ75</f>
        <v>1446</v>
      </c>
      <c r="CR14" s="155">
        <f>[1]จังหวัด!CR75</f>
        <v>89.149198520345251</v>
      </c>
      <c r="CS14" s="154">
        <f>[1]จังหวัด!CS75</f>
        <v>176</v>
      </c>
      <c r="CT14" s="155">
        <f>[1]จังหวัด!CT75</f>
        <v>10.850801479654747</v>
      </c>
      <c r="CU14" s="154">
        <f>[1]จังหวัด!CU75</f>
        <v>46</v>
      </c>
      <c r="CV14" s="155">
        <f>[1]จังหวัด!CV75</f>
        <v>26.136363636363637</v>
      </c>
      <c r="CW14" s="154">
        <f>[1]จังหวัด!CW75</f>
        <v>74</v>
      </c>
      <c r="CX14" s="155">
        <f>[1]จังหวัด!CX75</f>
        <v>42.045454545454547</v>
      </c>
      <c r="CY14" s="154">
        <f>[1]จังหวัด!CY75</f>
        <v>69</v>
      </c>
      <c r="CZ14" s="155">
        <f>[1]จังหวัด!CZ75</f>
        <v>39.204545454545453</v>
      </c>
      <c r="DA14" s="154">
        <f>[1]จังหวัด!DA75</f>
        <v>61</v>
      </c>
      <c r="DB14" s="155">
        <f>[1]จังหวัด!DB75</f>
        <v>34.659090909090907</v>
      </c>
      <c r="DC14" s="154">
        <f>[1]จังหวัด!DC75</f>
        <v>42</v>
      </c>
      <c r="DD14" s="155">
        <f>[1]จังหวัด!DD75</f>
        <v>23.863636363636363</v>
      </c>
      <c r="DE14" s="154">
        <f>[1]จังหวัด!DE75</f>
        <v>165</v>
      </c>
      <c r="DF14" s="155">
        <f>[1]จังหวัด!DF75</f>
        <v>8.4012219959266794</v>
      </c>
      <c r="DG14" s="154">
        <f>[1]จังหวัด!DG75</f>
        <v>177</v>
      </c>
      <c r="DH14" s="155">
        <f>[1]จังหวัด!DH75</f>
        <v>9.0122199592668029</v>
      </c>
      <c r="DJ14" s="158">
        <f>AO29</f>
        <v>0</v>
      </c>
      <c r="DK14" s="154">
        <f>[1]จังหวัด!DK75</f>
        <v>19546</v>
      </c>
      <c r="DL14" s="155">
        <f>[1]จังหวัด!DL75</f>
        <v>94.543871529457292</v>
      </c>
      <c r="DM14" s="154">
        <f>[1]จังหวัด!DM75</f>
        <v>16738</v>
      </c>
      <c r="DN14" s="155">
        <f>[1]จังหวัด!DN75</f>
        <v>85.6338892868106</v>
      </c>
      <c r="DO14" s="154">
        <f>[1]จังหวัด!DO75</f>
        <v>2808</v>
      </c>
      <c r="DP14" s="155">
        <f>[1]จังหวัด!DP75</f>
        <v>14.3661107131894</v>
      </c>
      <c r="DQ14" s="154">
        <f>[1]จังหวัด!DQ75</f>
        <v>2361</v>
      </c>
      <c r="DR14" s="155">
        <f>[1]จังหวัด!DR75</f>
        <v>84.081196581196579</v>
      </c>
      <c r="DS14" s="154">
        <f>[1]จังหวัด!DS75</f>
        <v>2112</v>
      </c>
      <c r="DT14" s="155">
        <f>[1]จังหวัด!DT75</f>
        <v>89.453621346886919</v>
      </c>
      <c r="DU14" s="154">
        <f>[1]จังหวัด!DU75</f>
        <v>249</v>
      </c>
      <c r="DV14" s="155">
        <f>[1]จังหวัด!DV75</f>
        <v>10.546378653113088</v>
      </c>
      <c r="DW14" s="154">
        <f>[1]จังหวัด!DW75</f>
        <v>50</v>
      </c>
      <c r="DX14" s="155">
        <f>[1]จังหวัด!DX75</f>
        <v>20.080321285140563</v>
      </c>
      <c r="DY14" s="154">
        <f>[1]จังหวัด!DY75</f>
        <v>105</v>
      </c>
      <c r="DZ14" s="155">
        <f>[1]จังหวัด!DZ75</f>
        <v>42.168674698795179</v>
      </c>
      <c r="EA14" s="154">
        <f>[1]จังหวัด!EA75</f>
        <v>78</v>
      </c>
      <c r="EB14" s="155">
        <f>[1]จังหวัด!EB75</f>
        <v>31.325301204819276</v>
      </c>
      <c r="EC14" s="154">
        <f>[1]จังหวัด!EC75</f>
        <v>68</v>
      </c>
      <c r="ED14" s="155">
        <f>[1]จังหวัด!ED75</f>
        <v>27.309236947791163</v>
      </c>
      <c r="EE14" s="154">
        <f>[1]จังหวัด!EE75</f>
        <v>65</v>
      </c>
      <c r="EF14" s="155">
        <f>[1]จังหวัด!EF75</f>
        <v>26.104417670682732</v>
      </c>
      <c r="EG14" s="154">
        <f>[1]จังหวัด!EG75</f>
        <v>203</v>
      </c>
      <c r="EH14" s="155">
        <f>[1]จังหวัด!EH75</f>
        <v>7.2293447293447297</v>
      </c>
      <c r="EI14" s="154">
        <f>[1]จังหวัด!EI75</f>
        <v>244</v>
      </c>
      <c r="EJ14" s="155">
        <f>[1]จังหวัด!EJ75</f>
        <v>8.6894586894586894</v>
      </c>
    </row>
    <row r="15" spans="1:140" ht="21.75" thickBot="1" x14ac:dyDescent="0.25">
      <c r="A15" s="159" t="s">
        <v>186</v>
      </c>
      <c r="B15" s="153">
        <f>AP29+AQ29+AR29+AS29</f>
        <v>0</v>
      </c>
      <c r="C15" s="154">
        <f>[1]จังหวัด!C83</f>
        <v>84324</v>
      </c>
      <c r="D15" s="155">
        <f>[1]จังหวัด!D83</f>
        <v>74.659347470007532</v>
      </c>
      <c r="E15" s="154">
        <f>[1]จังหวัด!E83</f>
        <v>81434</v>
      </c>
      <c r="F15" s="155">
        <f>[1]จังหวัด!F83</f>
        <v>96.57274322849959</v>
      </c>
      <c r="G15" s="154">
        <f>[1]จังหวัด!G83</f>
        <v>3012</v>
      </c>
      <c r="H15" s="155">
        <f>[1]จังหวัด!H83</f>
        <v>3.5719368151415969</v>
      </c>
      <c r="I15" s="154">
        <f>[1]จังหวัด!I83</f>
        <v>2441</v>
      </c>
      <c r="J15" s="155">
        <f>[1]จังหวัด!J83</f>
        <v>81.042496679946879</v>
      </c>
      <c r="K15" s="154">
        <f>[1]จังหวัด!K83</f>
        <v>2190</v>
      </c>
      <c r="L15" s="155">
        <f>[1]จังหวัด!L83</f>
        <v>89.717328963539529</v>
      </c>
      <c r="M15" s="154">
        <f>[1]จังหวัด!M83</f>
        <v>254</v>
      </c>
      <c r="N15" s="155">
        <f>[1]จังหวัด!N83</f>
        <v>10.405571487095452</v>
      </c>
      <c r="O15" s="154">
        <f>[1]จังหวัด!O83</f>
        <v>94</v>
      </c>
      <c r="P15" s="155">
        <f>[1]จังหวัด!P83</f>
        <v>37.00787401574803</v>
      </c>
      <c r="Q15" s="154">
        <f>[1]จังหวัด!Q83</f>
        <v>114</v>
      </c>
      <c r="R15" s="155">
        <f>[1]จังหวัด!R83</f>
        <v>44.881889763779526</v>
      </c>
      <c r="S15" s="154">
        <f>[1]จังหวัด!S83</f>
        <v>108</v>
      </c>
      <c r="T15" s="155">
        <f>[1]จังหวัด!T83</f>
        <v>42.519685039370081</v>
      </c>
      <c r="U15" s="154">
        <f>[1]จังหวัด!U83</f>
        <v>151</v>
      </c>
      <c r="V15" s="155">
        <f>[1]จังหวัด!V83</f>
        <v>59.448818897637793</v>
      </c>
      <c r="W15" s="154">
        <f>[1]จังหวัด!W83</f>
        <v>84</v>
      </c>
      <c r="X15" s="155">
        <f>[1]จังหวัด!X83</f>
        <v>33.070866141732282</v>
      </c>
      <c r="Y15" s="154">
        <f>[1]จังหวัด!Y83</f>
        <v>22</v>
      </c>
      <c r="Z15" s="155">
        <f>[1]จังหวัด!Z83</f>
        <v>0.73041168658698541</v>
      </c>
      <c r="AA15" s="154">
        <f>[1]จังหวัด!AA83</f>
        <v>218</v>
      </c>
      <c r="AB15" s="155">
        <f>[1]จังหวัด!AB83</f>
        <v>7.237715803452855</v>
      </c>
      <c r="AC15" s="156"/>
      <c r="AD15" s="157">
        <f>AP29</f>
        <v>0</v>
      </c>
      <c r="AE15" s="154">
        <f>[1]จังหวัด!AE83</f>
        <v>22220</v>
      </c>
      <c r="AF15" s="155">
        <f>[1]จังหวัด!AF83</f>
        <v>80.964873925083808</v>
      </c>
      <c r="AG15" s="154">
        <f>[1]จังหวัด!AG83</f>
        <v>21622</v>
      </c>
      <c r="AH15" s="155">
        <f>[1]จังหวัด!AH83</f>
        <v>97.308730873087313</v>
      </c>
      <c r="AI15" s="154">
        <f>[1]จังหวัด!AI83</f>
        <v>601</v>
      </c>
      <c r="AJ15" s="155">
        <f>[1]จังหวัด!AJ83</f>
        <v>2.7047704770477048</v>
      </c>
      <c r="AK15" s="154">
        <f>[1]จังหวัด!AK83</f>
        <v>553</v>
      </c>
      <c r="AL15" s="155">
        <f>[1]จังหวัด!AL83</f>
        <v>92.01331114808653</v>
      </c>
      <c r="AM15" s="154">
        <f>[1]จังหวัด!AM83</f>
        <v>514</v>
      </c>
      <c r="AN15" s="155">
        <f>[1]จังหวัด!AN83</f>
        <v>92.947558770343576</v>
      </c>
      <c r="AO15" s="154">
        <f>[1]จังหวัด!AO83</f>
        <v>39</v>
      </c>
      <c r="AP15" s="155">
        <f>[1]จังหวัด!AP83</f>
        <v>7.0524412296564192</v>
      </c>
      <c r="AQ15" s="154">
        <f>[1]จังหวัด!AQ83</f>
        <v>29</v>
      </c>
      <c r="AR15" s="155">
        <f>[1]จังหวัด!AR83</f>
        <v>74.358974358974365</v>
      </c>
      <c r="AS15" s="154">
        <f>[1]จังหวัด!AS83</f>
        <v>17</v>
      </c>
      <c r="AT15" s="155">
        <f>[1]จังหวัด!AT83</f>
        <v>43.589743589743591</v>
      </c>
      <c r="AU15" s="154">
        <f>[1]จังหวัด!AU83</f>
        <v>13</v>
      </c>
      <c r="AV15" s="155">
        <f>[1]จังหวัด!AV83</f>
        <v>33.333333333333336</v>
      </c>
      <c r="AW15" s="154">
        <f>[1]จังหวัด!AW83</f>
        <v>16</v>
      </c>
      <c r="AX15" s="155">
        <f>[1]จังหวัด!AX83</f>
        <v>41.025641025641029</v>
      </c>
      <c r="AY15" s="154">
        <f>[1]จังหวัด!AY83</f>
        <v>10</v>
      </c>
      <c r="AZ15" s="155">
        <f>[1]จังหวัด!AZ83</f>
        <v>25.641025641025642</v>
      </c>
      <c r="BA15" s="154">
        <f>[1]จังหวัด!BA83</f>
        <v>4</v>
      </c>
      <c r="BB15" s="155">
        <f>[1]จังหวัด!BB83</f>
        <v>0.66555740432612309</v>
      </c>
      <c r="BC15" s="154">
        <f>[1]จังหวัด!BC83</f>
        <v>44</v>
      </c>
      <c r="BD15" s="155">
        <f>[1]จังหวัด!BD83</f>
        <v>7.3211314475873541</v>
      </c>
      <c r="BE15" s="156"/>
      <c r="BF15" s="158">
        <f>AQ29</f>
        <v>0</v>
      </c>
      <c r="BG15" s="154">
        <f>[1]จังหวัด!BG83</f>
        <v>22232</v>
      </c>
      <c r="BH15" s="155">
        <f>[1]จังหวัด!BH83</f>
        <v>77.804997550220477</v>
      </c>
      <c r="BI15" s="154">
        <f>[1]จังหวัด!BI83</f>
        <v>21319</v>
      </c>
      <c r="BJ15" s="155">
        <f>[1]จังหวัด!BJ83</f>
        <v>95.893306944944229</v>
      </c>
      <c r="BK15" s="154">
        <f>[1]จังหวัด!BK83</f>
        <v>913</v>
      </c>
      <c r="BL15" s="155">
        <f>[1]จังหวัด!BL83</f>
        <v>4.1066930550557759</v>
      </c>
      <c r="BM15" s="154">
        <f>[1]จังหวัด!BM83</f>
        <v>519</v>
      </c>
      <c r="BN15" s="155">
        <f>[1]จังหวัด!BN83</f>
        <v>56.845564074479739</v>
      </c>
      <c r="BO15" s="154">
        <f>[1]จังหวัด!BO83</f>
        <v>463</v>
      </c>
      <c r="BP15" s="155">
        <f>[1]จังหวัด!BP83</f>
        <v>89.21001926782273</v>
      </c>
      <c r="BQ15" s="154">
        <f>[1]จังหวัด!BQ83</f>
        <v>59</v>
      </c>
      <c r="BR15" s="155">
        <f>[1]จังหวัด!BR83</f>
        <v>11.368015414258188</v>
      </c>
      <c r="BS15" s="154">
        <f>[1]จังหวัด!BS83</f>
        <v>21</v>
      </c>
      <c r="BT15" s="155">
        <f>[1]จังหวัด!BT83</f>
        <v>35.593220338983052</v>
      </c>
      <c r="BU15" s="154">
        <f>[1]จังหวัด!BU83</f>
        <v>25</v>
      </c>
      <c r="BV15" s="155">
        <f>[1]จังหวัด!BV83</f>
        <v>42.372881355932201</v>
      </c>
      <c r="BW15" s="154">
        <f>[1]จังหวัด!BW83</f>
        <v>29</v>
      </c>
      <c r="BX15" s="155">
        <f>[1]จังหวัด!BX83</f>
        <v>49.152542372881356</v>
      </c>
      <c r="BY15" s="154">
        <f>[1]จังหวัด!BY83</f>
        <v>41</v>
      </c>
      <c r="BZ15" s="155">
        <f>[1]จังหวัด!BZ83</f>
        <v>69.491525423728817</v>
      </c>
      <c r="CA15" s="154">
        <f>[1]จังหวัด!CA83</f>
        <v>13</v>
      </c>
      <c r="CB15" s="155">
        <f>[1]จังหวัด!CB83</f>
        <v>22.033898305084747</v>
      </c>
      <c r="CC15" s="154">
        <f>[1]จังหวัด!CC83</f>
        <v>5</v>
      </c>
      <c r="CD15" s="155">
        <f>[1]จังหวัด!CD83</f>
        <v>0.547645125958379</v>
      </c>
      <c r="CE15" s="154">
        <f>[1]จังหวัด!CE83</f>
        <v>58</v>
      </c>
      <c r="CF15" s="155">
        <f>[1]จังหวัด!CF83</f>
        <v>6.3526834611171958</v>
      </c>
      <c r="CH15" s="158">
        <f>AR29</f>
        <v>0</v>
      </c>
      <c r="CI15" s="154">
        <f>[1]จังหวัด!CI83</f>
        <v>20982</v>
      </c>
      <c r="CJ15" s="155">
        <f>[1]จังหวัด!CJ83</f>
        <v>73.006263048016706</v>
      </c>
      <c r="CK15" s="154">
        <f>[1]จังหวัด!CK83</f>
        <v>20220</v>
      </c>
      <c r="CL15" s="155">
        <f>[1]จังหวัด!CL83</f>
        <v>96.368315699170722</v>
      </c>
      <c r="CM15" s="154">
        <f>[1]จังหวัด!CM83</f>
        <v>762</v>
      </c>
      <c r="CN15" s="155">
        <f>[1]จังหวัด!CN83</f>
        <v>3.6316843008292823</v>
      </c>
      <c r="CO15" s="154">
        <f>[1]จังหวัด!CO83</f>
        <v>715</v>
      </c>
      <c r="CP15" s="155">
        <f>[1]จังหวัด!CP83</f>
        <v>93.832020997375324</v>
      </c>
      <c r="CQ15" s="154">
        <f>[1]จังหวัด!CQ83</f>
        <v>671</v>
      </c>
      <c r="CR15" s="155">
        <f>[1]จังหวัด!CR83</f>
        <v>93.84615384615384</v>
      </c>
      <c r="CS15" s="154">
        <f>[1]จังหวัด!CS83</f>
        <v>44</v>
      </c>
      <c r="CT15" s="155">
        <f>[1]จังหวัด!CT83</f>
        <v>6.1538461538461542</v>
      </c>
      <c r="CU15" s="154">
        <f>[1]จังหวัด!CU83</f>
        <v>19</v>
      </c>
      <c r="CV15" s="155">
        <f>[1]จังหวัด!CV83</f>
        <v>43.18181818181818</v>
      </c>
      <c r="CW15" s="154">
        <f>[1]จังหวัด!CW83</f>
        <v>26</v>
      </c>
      <c r="CX15" s="155">
        <f>[1]จังหวัด!CX83</f>
        <v>59.090909090909093</v>
      </c>
      <c r="CY15" s="154">
        <f>[1]จังหวัด!CY83</f>
        <v>25</v>
      </c>
      <c r="CZ15" s="155">
        <f>[1]จังหวัด!CZ83</f>
        <v>56.81818181818182</v>
      </c>
      <c r="DA15" s="154">
        <f>[1]จังหวัด!DA83</f>
        <v>26</v>
      </c>
      <c r="DB15" s="155">
        <f>[1]จังหวัด!DB83</f>
        <v>59.090909090909093</v>
      </c>
      <c r="DC15" s="154">
        <f>[1]จังหวัด!DC83</f>
        <v>20</v>
      </c>
      <c r="DD15" s="155">
        <f>[1]จังหวัด!DD83</f>
        <v>45.454545454545453</v>
      </c>
      <c r="DE15" s="154">
        <f>[1]จังหวัด!DE83</f>
        <v>3</v>
      </c>
      <c r="DF15" s="155">
        <f>[1]จังหวัด!DF83</f>
        <v>0.39370078740157483</v>
      </c>
      <c r="DG15" s="154">
        <f>[1]จังหวัด!DG83</f>
        <v>44</v>
      </c>
      <c r="DH15" s="155">
        <f>[1]จังหวัด!DH83</f>
        <v>5.7742782152230969</v>
      </c>
      <c r="DJ15" s="158">
        <f>AS29</f>
        <v>0</v>
      </c>
      <c r="DK15" s="154">
        <f>[1]จังหวัด!DK83</f>
        <v>18890</v>
      </c>
      <c r="DL15" s="155">
        <f>[1]จังหวัด!DL83</f>
        <v>67.016709830773053</v>
      </c>
      <c r="DM15" s="154">
        <f>[1]จังหวัด!DM83</f>
        <v>18273</v>
      </c>
      <c r="DN15" s="155">
        <f>[1]จังหวัด!DN83</f>
        <v>96.733721545791425</v>
      </c>
      <c r="DO15" s="154">
        <f>[1]จังหวัด!DO83</f>
        <v>736</v>
      </c>
      <c r="DP15" s="155">
        <f>[1]จังหวัด!DP83</f>
        <v>3.8962413975648493</v>
      </c>
      <c r="DQ15" s="154">
        <f>[1]จังหวัด!DQ83</f>
        <v>654</v>
      </c>
      <c r="DR15" s="155">
        <f>[1]จังหวัด!DR83</f>
        <v>88.858695652173907</v>
      </c>
      <c r="DS15" s="154">
        <f>[1]จังหวัด!DS83</f>
        <v>542</v>
      </c>
      <c r="DT15" s="155">
        <f>[1]จังหวัด!DT83</f>
        <v>82.874617737003064</v>
      </c>
      <c r="DU15" s="154">
        <f>[1]จังหวัด!DU83</f>
        <v>112</v>
      </c>
      <c r="DV15" s="155">
        <f>[1]จังหวัด!DV83</f>
        <v>17.125382262996943</v>
      </c>
      <c r="DW15" s="154">
        <f>[1]จังหวัด!DW83</f>
        <v>25</v>
      </c>
      <c r="DX15" s="155">
        <f>[1]จังหวัด!DX83</f>
        <v>22.321428571428573</v>
      </c>
      <c r="DY15" s="154">
        <f>[1]จังหวัด!DY83</f>
        <v>46</v>
      </c>
      <c r="DZ15" s="155">
        <f>[1]จังหวัด!DZ83</f>
        <v>41.071428571428569</v>
      </c>
      <c r="EA15" s="154">
        <f>[1]จังหวัด!EA83</f>
        <v>41</v>
      </c>
      <c r="EB15" s="155">
        <f>[1]จังหวัด!EB83</f>
        <v>36.607142857142854</v>
      </c>
      <c r="EC15" s="154">
        <f>[1]จังหวัด!EC83</f>
        <v>68</v>
      </c>
      <c r="ED15" s="155">
        <f>[1]จังหวัด!ED83</f>
        <v>60.714285714285715</v>
      </c>
      <c r="EE15" s="154">
        <f>[1]จังหวัด!EE83</f>
        <v>41</v>
      </c>
      <c r="EF15" s="155">
        <f>[1]จังหวัด!EF83</f>
        <v>36.607142857142854</v>
      </c>
      <c r="EG15" s="154">
        <f>[1]จังหวัด!EG83</f>
        <v>10</v>
      </c>
      <c r="EH15" s="155">
        <f>[1]จังหวัด!EH83</f>
        <v>1.3586956521739131</v>
      </c>
      <c r="EI15" s="154">
        <f>[1]จังหวัด!EI83</f>
        <v>72</v>
      </c>
      <c r="EJ15" s="155">
        <f>[1]จังหวัด!EJ83</f>
        <v>9.7826086956521738</v>
      </c>
    </row>
    <row r="16" spans="1:140" ht="21.75" thickBot="1" x14ac:dyDescent="0.25">
      <c r="A16" s="159" t="s">
        <v>187</v>
      </c>
      <c r="B16" s="153">
        <f>AT29+AU29+AV29+AW29</f>
        <v>0</v>
      </c>
      <c r="C16" s="154">
        <f>[1]จังหวัด!C91</f>
        <v>96959</v>
      </c>
      <c r="D16" s="155">
        <f>[1]จังหวัด!D91</f>
        <v>91.875527086314236</v>
      </c>
      <c r="E16" s="154">
        <f>[1]จังหวัด!E91</f>
        <v>86841</v>
      </c>
      <c r="F16" s="155">
        <f>[1]จังหวัด!F91</f>
        <v>89.564661351705354</v>
      </c>
      <c r="G16" s="154">
        <f>[1]จังหวัด!G91</f>
        <v>10122</v>
      </c>
      <c r="H16" s="155">
        <f>[1]จังหวัด!H91</f>
        <v>10.439464103383905</v>
      </c>
      <c r="I16" s="154">
        <f>[1]จังหวัด!I91</f>
        <v>9386</v>
      </c>
      <c r="J16" s="155">
        <f>[1]จังหวัด!J91</f>
        <v>92.728709741157871</v>
      </c>
      <c r="K16" s="154">
        <f>[1]จังหวัด!K91</f>
        <v>7808</v>
      </c>
      <c r="L16" s="155">
        <f>[1]จังหวัด!L91</f>
        <v>83.1877264010228</v>
      </c>
      <c r="M16" s="154">
        <f>[1]จังหวัด!M91</f>
        <v>961</v>
      </c>
      <c r="N16" s="155">
        <f>[1]จังหวัด!N91</f>
        <v>10.238653313445557</v>
      </c>
      <c r="O16" s="154">
        <f>[1]จังหวัด!O91</f>
        <v>356</v>
      </c>
      <c r="P16" s="155">
        <f>[1]จังหวัด!P91</f>
        <v>37.044745057232049</v>
      </c>
      <c r="Q16" s="154">
        <f>[1]จังหวัด!Q91</f>
        <v>443</v>
      </c>
      <c r="R16" s="155">
        <f>[1]จังหวัด!R91</f>
        <v>46.097814776274717</v>
      </c>
      <c r="S16" s="154">
        <f>[1]จังหวัด!S91</f>
        <v>322</v>
      </c>
      <c r="T16" s="155">
        <f>[1]จังหวัด!T91</f>
        <v>33.506763787721127</v>
      </c>
      <c r="U16" s="154">
        <f>[1]จังหวัด!U91</f>
        <v>401</v>
      </c>
      <c r="V16" s="155">
        <f>[1]จังหวัด!V91</f>
        <v>41.727367325702396</v>
      </c>
      <c r="W16" s="154">
        <f>[1]จังหวัด!W91</f>
        <v>248</v>
      </c>
      <c r="X16" s="155">
        <f>[1]จังหวัด!X91</f>
        <v>25.806451612903224</v>
      </c>
      <c r="Y16" s="154">
        <f>[1]จังหวัด!Y91</f>
        <v>283</v>
      </c>
      <c r="Z16" s="155">
        <f>[1]จังหวัด!Z91</f>
        <v>2.7958901402884804</v>
      </c>
      <c r="AA16" s="154">
        <f>[1]จังหวัด!AA91</f>
        <v>459</v>
      </c>
      <c r="AB16" s="155">
        <f>[1]จังหวัด!AB91</f>
        <v>4.5346769413159453</v>
      </c>
      <c r="AC16" s="156"/>
      <c r="AD16" s="157">
        <f>AT29</f>
        <v>0</v>
      </c>
      <c r="AE16" s="154">
        <f>[1]จังหวัด!AE91</f>
        <v>22378</v>
      </c>
      <c r="AF16" s="155">
        <f>[1]จังหวัด!AF91</f>
        <v>92.635674959639033</v>
      </c>
      <c r="AG16" s="154">
        <f>[1]จังหวัด!AG91</f>
        <v>20248</v>
      </c>
      <c r="AH16" s="155">
        <f>[1]จังหวัด!AH91</f>
        <v>90.481723120922339</v>
      </c>
      <c r="AI16" s="154">
        <f>[1]จังหวัด!AI91</f>
        <v>2130</v>
      </c>
      <c r="AJ16" s="155">
        <f>[1]จังหวัด!AJ91</f>
        <v>9.518276879077666</v>
      </c>
      <c r="AK16" s="154">
        <f>[1]จังหวัด!AK91</f>
        <v>1960</v>
      </c>
      <c r="AL16" s="155">
        <f>[1]จังหวัด!AL91</f>
        <v>92.018779342723008</v>
      </c>
      <c r="AM16" s="154">
        <f>[1]จังหวัด!AM91</f>
        <v>1775</v>
      </c>
      <c r="AN16" s="155">
        <f>[1]จังหวัด!AN91</f>
        <v>90.561224489795919</v>
      </c>
      <c r="AO16" s="154">
        <f>[1]จังหวัด!AO91</f>
        <v>185</v>
      </c>
      <c r="AP16" s="155">
        <f>[1]จังหวัด!AP91</f>
        <v>9.4387755102040813</v>
      </c>
      <c r="AQ16" s="154">
        <f>[1]จังหวัด!AQ91</f>
        <v>92</v>
      </c>
      <c r="AR16" s="155">
        <f>[1]จังหวัด!AR91</f>
        <v>49.729729729729726</v>
      </c>
      <c r="AS16" s="154">
        <f>[1]จังหวัด!AS91</f>
        <v>85</v>
      </c>
      <c r="AT16" s="155">
        <f>[1]จังหวัด!AT91</f>
        <v>45.945945945945944</v>
      </c>
      <c r="AU16" s="154">
        <f>[1]จังหวัด!AU91</f>
        <v>63</v>
      </c>
      <c r="AV16" s="155">
        <f>[1]จังหวัด!AV91</f>
        <v>34.054054054054056</v>
      </c>
      <c r="AW16" s="154">
        <f>[1]จังหวัด!AW91</f>
        <v>67</v>
      </c>
      <c r="AX16" s="155">
        <f>[1]จังหวัด!AX91</f>
        <v>36.216216216216218</v>
      </c>
      <c r="AY16" s="154">
        <f>[1]จังหวัด!AY91</f>
        <v>38</v>
      </c>
      <c r="AZ16" s="155">
        <f>[1]จังหวัด!AZ91</f>
        <v>20.54054054054054</v>
      </c>
      <c r="BA16" s="154">
        <f>[1]จังหวัด!BA91</f>
        <v>58</v>
      </c>
      <c r="BB16" s="155">
        <f>[1]จังหวัด!BB91</f>
        <v>2.723004694835681</v>
      </c>
      <c r="BC16" s="154">
        <f>[1]จังหวัด!BC91</f>
        <v>111</v>
      </c>
      <c r="BD16" s="155">
        <f>[1]จังหวัด!BD91</f>
        <v>5.211267605633803</v>
      </c>
      <c r="BE16" s="156"/>
      <c r="BF16" s="158">
        <f>AU29</f>
        <v>0</v>
      </c>
      <c r="BG16" s="154">
        <f>[1]จังหวัด!BG91</f>
        <v>24169</v>
      </c>
      <c r="BH16" s="155">
        <f>[1]จังหวัด!BH91</f>
        <v>92.170696361833578</v>
      </c>
      <c r="BI16" s="154">
        <f>[1]จังหวัด!BI91</f>
        <v>21863</v>
      </c>
      <c r="BJ16" s="155">
        <f>[1]จังหวัด!BJ91</f>
        <v>90.4588522487484</v>
      </c>
      <c r="BK16" s="154">
        <f>[1]จังหวัด!BK91</f>
        <v>2310</v>
      </c>
      <c r="BL16" s="155">
        <f>[1]จังหวัด!BL91</f>
        <v>9.5576978774463157</v>
      </c>
      <c r="BM16" s="154">
        <f>[1]จังหวัด!BM91</f>
        <v>2141</v>
      </c>
      <c r="BN16" s="155">
        <f>[1]จังหวัด!BN91</f>
        <v>92.683982683982677</v>
      </c>
      <c r="BO16" s="154">
        <f>[1]จังหวัด!BO91</f>
        <v>1316</v>
      </c>
      <c r="BP16" s="155">
        <f>[1]จังหวัด!BP91</f>
        <v>61.466604390471744</v>
      </c>
      <c r="BQ16" s="154">
        <f>[1]จังหวัด!BQ91</f>
        <v>208</v>
      </c>
      <c r="BR16" s="155">
        <f>[1]จังหวัด!BR91</f>
        <v>9.7150864082204578</v>
      </c>
      <c r="BS16" s="154">
        <f>[1]จังหวัด!BS91</f>
        <v>79</v>
      </c>
      <c r="BT16" s="155">
        <f>[1]จังหวัด!BT91</f>
        <v>37.980769230769234</v>
      </c>
      <c r="BU16" s="154">
        <f>[1]จังหวัด!BU91</f>
        <v>100</v>
      </c>
      <c r="BV16" s="155">
        <f>[1]จังหวัด!BV91</f>
        <v>48.07692307692308</v>
      </c>
      <c r="BW16" s="154">
        <f>[1]จังหวัด!BW91</f>
        <v>67</v>
      </c>
      <c r="BX16" s="155">
        <f>[1]จังหวัด!BX91</f>
        <v>32.21153846153846</v>
      </c>
      <c r="BY16" s="154">
        <f>[1]จังหวัด!BY91</f>
        <v>109</v>
      </c>
      <c r="BZ16" s="155">
        <f>[1]จังหวัด!BZ91</f>
        <v>52.403846153846153</v>
      </c>
      <c r="CA16" s="154">
        <f>[1]จังหวัด!CA91</f>
        <v>54</v>
      </c>
      <c r="CB16" s="155">
        <f>[1]จังหวัด!CB91</f>
        <v>25.96153846153846</v>
      </c>
      <c r="CC16" s="154">
        <f>[1]จังหวัด!CC91</f>
        <v>58</v>
      </c>
      <c r="CD16" s="155">
        <f>[1]จังหวัด!CD91</f>
        <v>2.5108225108225106</v>
      </c>
      <c r="CE16" s="154">
        <f>[1]จังหวัด!CE91</f>
        <v>107</v>
      </c>
      <c r="CF16" s="155">
        <f>[1]จังหวัด!CF91</f>
        <v>4.6320346320346317</v>
      </c>
      <c r="CH16" s="158">
        <f>AV29</f>
        <v>0</v>
      </c>
      <c r="CI16" s="154">
        <f>[1]จังหวัด!CI91</f>
        <v>24683</v>
      </c>
      <c r="CJ16" s="155">
        <f>[1]จังหวัด!CJ91</f>
        <v>91.47272457752743</v>
      </c>
      <c r="CK16" s="154">
        <f>[1]จังหวัด!CK91</f>
        <v>22378</v>
      </c>
      <c r="CL16" s="155">
        <f>[1]จังหวัด!CL91</f>
        <v>90.661588947858846</v>
      </c>
      <c r="CM16" s="154">
        <f>[1]จังหวัด!CM91</f>
        <v>2305</v>
      </c>
      <c r="CN16" s="155">
        <f>[1]จังหวัด!CN91</f>
        <v>9.338411052141149</v>
      </c>
      <c r="CO16" s="154">
        <f>[1]จังหวัด!CO91</f>
        <v>2161</v>
      </c>
      <c r="CP16" s="155">
        <f>[1]จังหวัด!CP91</f>
        <v>93.752711496746201</v>
      </c>
      <c r="CQ16" s="154">
        <f>[1]จังหวัด!CQ91</f>
        <v>1952</v>
      </c>
      <c r="CR16" s="155">
        <f>[1]จังหวัด!CR91</f>
        <v>90.328551596483109</v>
      </c>
      <c r="CS16" s="154">
        <f>[1]จังหวัด!CS91</f>
        <v>209</v>
      </c>
      <c r="CT16" s="155">
        <f>[1]จังหวัด!CT91</f>
        <v>9.6714484035168908</v>
      </c>
      <c r="CU16" s="154">
        <f>[1]จังหวัด!CU91</f>
        <v>72</v>
      </c>
      <c r="CV16" s="155">
        <f>[1]จังหวัด!CV91</f>
        <v>34.449760765550238</v>
      </c>
      <c r="CW16" s="154">
        <f>[1]จังหวัด!CW91</f>
        <v>98</v>
      </c>
      <c r="CX16" s="155">
        <f>[1]จังหวัด!CX91</f>
        <v>46.889952153110045</v>
      </c>
      <c r="CY16" s="154">
        <f>[1]จังหวัด!CY91</f>
        <v>77</v>
      </c>
      <c r="CZ16" s="155">
        <f>[1]จังหวัด!CZ91</f>
        <v>36.842105263157897</v>
      </c>
      <c r="DA16" s="154">
        <f>[1]จังหวัด!DA91</f>
        <v>88</v>
      </c>
      <c r="DB16" s="155">
        <f>[1]จังหวัด!DB91</f>
        <v>42.10526315789474</v>
      </c>
      <c r="DC16" s="154">
        <f>[1]จังหวัด!DC91</f>
        <v>62</v>
      </c>
      <c r="DD16" s="155">
        <f>[1]จังหวัด!DD91</f>
        <v>29.665071770334929</v>
      </c>
      <c r="DE16" s="154">
        <f>[1]จังหวัด!DE91</f>
        <v>45</v>
      </c>
      <c r="DF16" s="155">
        <f>[1]จังหวัด!DF91</f>
        <v>1.9522776572668112</v>
      </c>
      <c r="DG16" s="154">
        <f>[1]จังหวัด!DG91</f>
        <v>99</v>
      </c>
      <c r="DH16" s="155">
        <f>[1]จังหวัด!DH91</f>
        <v>4.2950108459869849</v>
      </c>
      <c r="DJ16" s="158">
        <f>AW29</f>
        <v>0</v>
      </c>
      <c r="DK16" s="154">
        <f>[1]จังหวัด!DK91</f>
        <v>25729</v>
      </c>
      <c r="DL16" s="155">
        <f>[1]จังหวัด!DL91</f>
        <v>91.334753283635067</v>
      </c>
      <c r="DM16" s="154">
        <f>[1]จังหวัด!DM91</f>
        <v>22352</v>
      </c>
      <c r="DN16" s="155">
        <f>[1]จังหวัด!DN91</f>
        <v>86.874732791791359</v>
      </c>
      <c r="DO16" s="154">
        <f>[1]จังหวัด!DO91</f>
        <v>3377</v>
      </c>
      <c r="DP16" s="155">
        <f>[1]จังหวัด!DP91</f>
        <v>13.125267208208637</v>
      </c>
      <c r="DQ16" s="154">
        <f>[1]จังหวัด!DQ91</f>
        <v>3124</v>
      </c>
      <c r="DR16" s="155">
        <f>[1]จังหวัด!DR91</f>
        <v>92.508143322475576</v>
      </c>
      <c r="DS16" s="154">
        <f>[1]จังหวัด!DS91</f>
        <v>2765</v>
      </c>
      <c r="DT16" s="155">
        <f>[1]จังหวัด!DT91</f>
        <v>88.508322663252244</v>
      </c>
      <c r="DU16" s="154">
        <f>[1]จังหวัด!DU91</f>
        <v>359</v>
      </c>
      <c r="DV16" s="155">
        <f>[1]จังหวัด!DV91</f>
        <v>11.49167733674776</v>
      </c>
      <c r="DW16" s="154">
        <f>[1]จังหวัด!DW91</f>
        <v>113</v>
      </c>
      <c r="DX16" s="155">
        <f>[1]จังหวัด!DX91</f>
        <v>31.47632311977716</v>
      </c>
      <c r="DY16" s="154">
        <f>[1]จังหวัด!DY91</f>
        <v>160</v>
      </c>
      <c r="DZ16" s="155">
        <f>[1]จังหวัด!DZ91</f>
        <v>44.568245125348191</v>
      </c>
      <c r="EA16" s="154">
        <f>[1]จังหวัด!EA91</f>
        <v>115</v>
      </c>
      <c r="EB16" s="155">
        <f>[1]จังหวัด!EB91</f>
        <v>32.033426183844014</v>
      </c>
      <c r="EC16" s="154">
        <f>[1]จังหวัด!EC91</f>
        <v>137</v>
      </c>
      <c r="ED16" s="155">
        <f>[1]จังหวัด!ED91</f>
        <v>38.16155988857939</v>
      </c>
      <c r="EE16" s="154">
        <f>[1]จังหวัด!EE91</f>
        <v>94</v>
      </c>
      <c r="EF16" s="155">
        <f>[1]จังหวัด!EF91</f>
        <v>26.18384401114206</v>
      </c>
      <c r="EG16" s="154">
        <f>[1]จังหวัด!EG91</f>
        <v>122</v>
      </c>
      <c r="EH16" s="155">
        <f>[1]จังหวัด!EH91</f>
        <v>3.6126739709801599</v>
      </c>
      <c r="EI16" s="154">
        <f>[1]จังหวัด!EI91</f>
        <v>142</v>
      </c>
      <c r="EJ16" s="155">
        <f>[1]จังหวัด!EJ91</f>
        <v>4.2049156055670718</v>
      </c>
    </row>
    <row r="17" spans="1:140" ht="21.75" thickBot="1" x14ac:dyDescent="0.25">
      <c r="A17" s="159" t="s">
        <v>188</v>
      </c>
      <c r="B17" s="160">
        <f>AX29+AY29+AZ29+BA29</f>
        <v>0</v>
      </c>
      <c r="C17" s="161">
        <f>[1]จังหวัด!C92</f>
        <v>10694</v>
      </c>
      <c r="D17" s="162">
        <f>[1]จังหวัด!D92</f>
        <v>61.287179781076283</v>
      </c>
      <c r="E17" s="161">
        <f>[1]จังหวัด!E92</f>
        <v>8973</v>
      </c>
      <c r="F17" s="162">
        <f>[1]จังหวัด!F92</f>
        <v>83.906863661866467</v>
      </c>
      <c r="G17" s="161">
        <f>[1]จังหวัด!G92</f>
        <v>1721</v>
      </c>
      <c r="H17" s="162">
        <f>[1]จังหวัด!H92</f>
        <v>16.093136338133533</v>
      </c>
      <c r="I17" s="161">
        <f>[1]จังหวัด!I92</f>
        <v>365</v>
      </c>
      <c r="J17" s="162">
        <f>[1]จังหวัด!J92</f>
        <v>21.208599651365486</v>
      </c>
      <c r="K17" s="161">
        <f>[1]จังหวัด!K92</f>
        <v>259</v>
      </c>
      <c r="L17" s="162">
        <f>[1]จังหวัด!L92</f>
        <v>70.958904109589042</v>
      </c>
      <c r="M17" s="161">
        <f>[1]จังหวัด!M92</f>
        <v>106</v>
      </c>
      <c r="N17" s="162">
        <f>[1]จังหวัด!N92</f>
        <v>29.041095890410958</v>
      </c>
      <c r="O17" s="161">
        <f>[1]จังหวัด!O92</f>
        <v>10</v>
      </c>
      <c r="P17" s="162">
        <f>[1]จังหวัด!P92</f>
        <v>9.433962264150944</v>
      </c>
      <c r="Q17" s="161">
        <f>[1]จังหวัด!Q92</f>
        <v>46</v>
      </c>
      <c r="R17" s="162">
        <f>[1]จังหวัด!R92</f>
        <v>43.39622641509434</v>
      </c>
      <c r="S17" s="161">
        <f>[1]จังหวัด!S92</f>
        <v>63</v>
      </c>
      <c r="T17" s="162">
        <f>[1]จังหวัด!T92</f>
        <v>59.433962264150942</v>
      </c>
      <c r="U17" s="161">
        <f>[1]จังหวัด!U92</f>
        <v>64</v>
      </c>
      <c r="V17" s="162">
        <f>[1]จังหวัด!V92</f>
        <v>60.377358490566039</v>
      </c>
      <c r="W17" s="161">
        <f>[1]จังหวัด!W92</f>
        <v>18</v>
      </c>
      <c r="X17" s="162">
        <f>[1]จังหวัด!X92</f>
        <v>16.981132075471699</v>
      </c>
      <c r="Y17" s="161">
        <f>[1]จังหวัด!Y92</f>
        <v>514</v>
      </c>
      <c r="Z17" s="162">
        <f>[1]จังหวัด!Z92</f>
        <v>29.866356769320163</v>
      </c>
      <c r="AA17" s="161">
        <f>[1]จังหวัด!AA92</f>
        <v>842</v>
      </c>
      <c r="AB17" s="162">
        <f>[1]จังหวัด!AB92</f>
        <v>48.925043579314355</v>
      </c>
      <c r="AC17" s="156"/>
      <c r="AD17" s="157">
        <f>AX29</f>
        <v>0</v>
      </c>
      <c r="AE17" s="154">
        <f>[1]จังหวัด!AE92</f>
        <v>3888</v>
      </c>
      <c r="AF17" s="155">
        <f>[1]จังหวัด!AF92</f>
        <v>61.32492113564669</v>
      </c>
      <c r="AG17" s="154">
        <f>[1]จังหวัด!AG92</f>
        <v>3525</v>
      </c>
      <c r="AH17" s="155">
        <f>[1]จังหวัด!AH92</f>
        <v>90.663580246913583</v>
      </c>
      <c r="AI17" s="154">
        <f>[1]จังหวัด!AI92</f>
        <v>363</v>
      </c>
      <c r="AJ17" s="155">
        <f>[1]จังหวัด!AJ92</f>
        <v>9.3364197530864192</v>
      </c>
      <c r="AK17" s="154">
        <f>[1]จังหวัด!AK92</f>
        <v>89</v>
      </c>
      <c r="AL17" s="155">
        <f>[1]จังหวัด!AL92</f>
        <v>24.517906336088153</v>
      </c>
      <c r="AM17" s="154">
        <f>[1]จังหวัด!AM92</f>
        <v>78</v>
      </c>
      <c r="AN17" s="155">
        <f>[1]จังหวัด!AN92</f>
        <v>87.640449438202253</v>
      </c>
      <c r="AO17" s="154">
        <f>[1]จังหวัด!AO92</f>
        <v>11</v>
      </c>
      <c r="AP17" s="155">
        <f>[1]จังหวัด!AP92</f>
        <v>12.359550561797754</v>
      </c>
      <c r="AQ17" s="154">
        <f>[1]จังหวัด!AQ92</f>
        <v>8</v>
      </c>
      <c r="AR17" s="155">
        <f>[1]จังหวัด!AR92</f>
        <v>72.727272727272734</v>
      </c>
      <c r="AS17" s="154">
        <f>[1]จังหวัด!AS92</f>
        <v>3</v>
      </c>
      <c r="AT17" s="155">
        <f>[1]จังหวัด!AT92</f>
        <v>27.272727272727273</v>
      </c>
      <c r="AU17" s="154">
        <f>[1]จังหวัด!AU92</f>
        <v>3</v>
      </c>
      <c r="AV17" s="155">
        <f>[1]จังหวัด!AV92</f>
        <v>27.272727272727273</v>
      </c>
      <c r="AW17" s="154">
        <f>[1]จังหวัด!AW92</f>
        <v>3</v>
      </c>
      <c r="AX17" s="155">
        <f>[1]จังหวัด!AX92</f>
        <v>27.272727272727273</v>
      </c>
      <c r="AY17" s="154">
        <f>[1]จังหวัด!AY92</f>
        <v>4</v>
      </c>
      <c r="AZ17" s="155">
        <f>[1]จังหวัด!AZ92</f>
        <v>36.363636363636367</v>
      </c>
      <c r="BA17" s="154">
        <f>[1]จังหวัด!BA92</f>
        <v>96</v>
      </c>
      <c r="BB17" s="155">
        <f>[1]จังหวัด!BB92</f>
        <v>26.446280991735538</v>
      </c>
      <c r="BC17" s="154">
        <f>[1]จังหวัด!BC92</f>
        <v>178</v>
      </c>
      <c r="BD17" s="155">
        <f>[1]จังหวัด!BD92</f>
        <v>49.035812672176306</v>
      </c>
      <c r="BE17" s="156"/>
      <c r="BF17" s="158">
        <f>AY29</f>
        <v>0</v>
      </c>
      <c r="BG17" s="161">
        <f>[1]จังหวัด!BG92</f>
        <v>3423</v>
      </c>
      <c r="BH17" s="162">
        <f>[1]จังหวัด!BH92</f>
        <v>61.24530327428878</v>
      </c>
      <c r="BI17" s="161">
        <f>[1]จังหวัด!BI92</f>
        <v>2715</v>
      </c>
      <c r="BJ17" s="162">
        <f>[1]จังหวัด!BJ92</f>
        <v>79.316389132340049</v>
      </c>
      <c r="BK17" s="161">
        <f>[1]จังหวัด!BK92</f>
        <v>708</v>
      </c>
      <c r="BL17" s="162">
        <f>[1]จังหวัด!BL92</f>
        <v>20.683610867659947</v>
      </c>
      <c r="BM17" s="161">
        <f>[1]จังหวัด!BM92</f>
        <v>173</v>
      </c>
      <c r="BN17" s="162">
        <f>[1]จังหวัด!BN92</f>
        <v>24.435028248587571</v>
      </c>
      <c r="BO17" s="161">
        <f>[1]จังหวัด!BO92</f>
        <v>112</v>
      </c>
      <c r="BP17" s="162">
        <f>[1]จังหวัด!BP92</f>
        <v>64.739884393063591</v>
      </c>
      <c r="BQ17" s="161">
        <f>[1]จังหวัด!BQ92</f>
        <v>61</v>
      </c>
      <c r="BR17" s="162">
        <f>[1]จังหวัด!BR92</f>
        <v>35.260115606936417</v>
      </c>
      <c r="BS17" s="161">
        <f>[1]จังหวัด!BS92</f>
        <v>1</v>
      </c>
      <c r="BT17" s="162">
        <f>[1]จังหวัด!BT92</f>
        <v>1.639344262295082</v>
      </c>
      <c r="BU17" s="161">
        <f>[1]จังหวัด!BU92</f>
        <v>24</v>
      </c>
      <c r="BV17" s="162">
        <f>[1]จังหวัด!BV92</f>
        <v>39.344262295081968</v>
      </c>
      <c r="BW17" s="161">
        <f>[1]จังหวัด!BW92</f>
        <v>39</v>
      </c>
      <c r="BX17" s="162">
        <f>[1]จังหวัด!BX92</f>
        <v>63.934426229508198</v>
      </c>
      <c r="BY17" s="161">
        <f>[1]จังหวัด!BY92</f>
        <v>45</v>
      </c>
      <c r="BZ17" s="162">
        <f>[1]จังหวัด!BZ92</f>
        <v>73.770491803278688</v>
      </c>
      <c r="CA17" s="161">
        <f>[1]จังหวัด!CA92</f>
        <v>2</v>
      </c>
      <c r="CB17" s="162">
        <f>[1]จังหวัด!CB92</f>
        <v>3.278688524590164</v>
      </c>
      <c r="CC17" s="161">
        <f>[1]จังหวัด!CC92</f>
        <v>206</v>
      </c>
      <c r="CD17" s="162">
        <f>[1]จังหวัด!CD92</f>
        <v>29.096045197740114</v>
      </c>
      <c r="CE17" s="161">
        <f>[1]จังหวัด!CE92</f>
        <v>329</v>
      </c>
      <c r="CF17" s="162">
        <f>[1]จังหวัด!CF92</f>
        <v>46.468926553672318</v>
      </c>
      <c r="CH17" s="158">
        <f>AZ29</f>
        <v>0</v>
      </c>
      <c r="CI17" s="161">
        <f>[1]จังหวัด!CI92</f>
        <v>2699</v>
      </c>
      <c r="CJ17" s="162">
        <f>[1]จังหวัด!CJ92</f>
        <v>61.257376305038584</v>
      </c>
      <c r="CK17" s="161">
        <f>[1]จังหวัด!CK92</f>
        <v>2220</v>
      </c>
      <c r="CL17" s="162">
        <f>[1]จังหวัด!CL92</f>
        <v>82.252686180066689</v>
      </c>
      <c r="CM17" s="161">
        <f>[1]จังหวัด!CM92</f>
        <v>479</v>
      </c>
      <c r="CN17" s="162">
        <f>[1]จังหวัด!CN92</f>
        <v>17.747313819933307</v>
      </c>
      <c r="CO17" s="161">
        <f>[1]จังหวัด!CO92</f>
        <v>82</v>
      </c>
      <c r="CP17" s="162">
        <f>[1]จังหวัด!CP92</f>
        <v>17.118997912317329</v>
      </c>
      <c r="CQ17" s="161">
        <f>[1]จังหวัด!CQ92</f>
        <v>52</v>
      </c>
      <c r="CR17" s="162">
        <f>[1]จังหวัด!CR92</f>
        <v>63.414634146341463</v>
      </c>
      <c r="CS17" s="161">
        <f>[1]จังหวัด!CS92</f>
        <v>30</v>
      </c>
      <c r="CT17" s="162">
        <f>[1]จังหวัด!CT92</f>
        <v>36.585365853658537</v>
      </c>
      <c r="CU17" s="161">
        <f>[1]จังหวัด!CU92</f>
        <v>1</v>
      </c>
      <c r="CV17" s="162">
        <f>[1]จังหวัด!CV92</f>
        <v>3.3333333333333335</v>
      </c>
      <c r="CW17" s="161">
        <f>[1]จังหวัด!CW92</f>
        <v>14</v>
      </c>
      <c r="CX17" s="162">
        <f>[1]จังหวัด!CX92</f>
        <v>46.666666666666664</v>
      </c>
      <c r="CY17" s="161">
        <f>[1]จังหวัด!CY92</f>
        <v>16</v>
      </c>
      <c r="CZ17" s="162">
        <f>[1]จังหวัด!CZ92</f>
        <v>53.333333333333336</v>
      </c>
      <c r="DA17" s="161">
        <f>[1]จังหวัด!DA92</f>
        <v>11</v>
      </c>
      <c r="DB17" s="162">
        <f>[1]จังหวัด!DB92</f>
        <v>36.666666666666664</v>
      </c>
      <c r="DC17" s="161">
        <f>[1]จังหวัด!DC92</f>
        <v>10</v>
      </c>
      <c r="DD17" s="162">
        <f>[1]จังหวัด!DD92</f>
        <v>33.333333333333336</v>
      </c>
      <c r="DE17" s="161">
        <f>[1]จังหวัด!DE92</f>
        <v>156</v>
      </c>
      <c r="DF17" s="162">
        <f>[1]จังหวัด!DF92</f>
        <v>32.567849686847602</v>
      </c>
      <c r="DG17" s="161">
        <f>[1]จังหวัด!DG92</f>
        <v>241</v>
      </c>
      <c r="DH17" s="162">
        <f>[1]จังหวัด!DH92</f>
        <v>50.313152400835072</v>
      </c>
      <c r="DJ17" s="158">
        <f>BA29</f>
        <v>0</v>
      </c>
      <c r="DK17" s="161">
        <f>[1]จังหวัด!DK92</f>
        <v>684</v>
      </c>
      <c r="DL17" s="155">
        <f>[1]จังหวัด!DL92</f>
        <v>61.400359066427292</v>
      </c>
      <c r="DM17" s="161">
        <f>[1]จังหวัด!DM92</f>
        <v>513</v>
      </c>
      <c r="DN17" s="155">
        <f>[1]จังหวัด!DN92</f>
        <v>75</v>
      </c>
      <c r="DO17" s="161">
        <f>[1]จังหวัด!DO92</f>
        <v>171</v>
      </c>
      <c r="DP17" s="155">
        <f>[1]จังหวัด!DP92</f>
        <v>25</v>
      </c>
      <c r="DQ17" s="161">
        <f>[1]จังหวัด!DQ92</f>
        <v>21</v>
      </c>
      <c r="DR17" s="155">
        <f>[1]จังหวัด!DR92</f>
        <v>12.280701754385966</v>
      </c>
      <c r="DS17" s="161">
        <f>[1]จังหวัด!DS92</f>
        <v>17</v>
      </c>
      <c r="DT17" s="155">
        <f>[1]จังหวัด!DT92</f>
        <v>80.952380952380949</v>
      </c>
      <c r="DU17" s="161">
        <f>[1]จังหวัด!DU92</f>
        <v>4</v>
      </c>
      <c r="DV17" s="155">
        <f>[1]จังหวัด!DV92</f>
        <v>19.047619047619047</v>
      </c>
      <c r="DW17" s="161">
        <f>[1]จังหวัด!DW92</f>
        <v>0</v>
      </c>
      <c r="DX17" s="155">
        <f>[1]จังหวัด!DX92</f>
        <v>0</v>
      </c>
      <c r="DY17" s="161">
        <f>[1]จังหวัด!DY92</f>
        <v>5</v>
      </c>
      <c r="DZ17" s="155">
        <f>[1]จังหวัด!DZ92</f>
        <v>125</v>
      </c>
      <c r="EA17" s="161">
        <f>[1]จังหวัด!EA92</f>
        <v>5</v>
      </c>
      <c r="EB17" s="155">
        <f>[1]จังหวัด!EB92</f>
        <v>125</v>
      </c>
      <c r="EC17" s="161">
        <f>[1]จังหวัด!EC92</f>
        <v>5</v>
      </c>
      <c r="ED17" s="155">
        <f>[1]จังหวัด!ED92</f>
        <v>125</v>
      </c>
      <c r="EE17" s="161">
        <f>[1]จังหวัด!EE92</f>
        <v>2</v>
      </c>
      <c r="EF17" s="155">
        <f>[1]จังหวัด!EF92</f>
        <v>50</v>
      </c>
      <c r="EG17" s="161">
        <f>[1]จังหวัด!EG92</f>
        <v>56</v>
      </c>
      <c r="EH17" s="155">
        <f>[1]จังหวัด!EH92</f>
        <v>32.748538011695906</v>
      </c>
      <c r="EI17" s="161">
        <f>[1]จังหวัด!EI92</f>
        <v>94</v>
      </c>
      <c r="EJ17" s="155">
        <f>[1]จังหวัด!EJ92</f>
        <v>54.970760233918128</v>
      </c>
    </row>
    <row r="18" spans="1:140" ht="26.25" customHeight="1" thickBot="1" x14ac:dyDescent="0.25">
      <c r="A18" s="159" t="s">
        <v>189</v>
      </c>
      <c r="B18" s="153">
        <f>BB29+BC29+BD29+BE29</f>
        <v>0</v>
      </c>
      <c r="C18" s="161">
        <f>[1]จังหวัด!C93</f>
        <v>575</v>
      </c>
      <c r="D18" s="162">
        <f>[1]จังหวัด!D93</f>
        <v>99.653379549393421</v>
      </c>
      <c r="E18" s="161">
        <f>[1]จังหวัด!E93</f>
        <v>446</v>
      </c>
      <c r="F18" s="162">
        <f>[1]จังหวัด!F93</f>
        <v>77.565217391304344</v>
      </c>
      <c r="G18" s="161">
        <f>[1]จังหวัด!G93</f>
        <v>129</v>
      </c>
      <c r="H18" s="162">
        <f>[1]จังหวัด!H93</f>
        <v>22.434782608695652</v>
      </c>
      <c r="I18" s="161">
        <f>[1]จังหวัด!I93</f>
        <v>18</v>
      </c>
      <c r="J18" s="162">
        <f>[1]จังหวัด!J93</f>
        <v>13.953488372093023</v>
      </c>
      <c r="K18" s="161">
        <f>[1]จังหวัด!K93</f>
        <v>13</v>
      </c>
      <c r="L18" s="162">
        <f>[1]จังหวัด!L93</f>
        <v>72.222222222222229</v>
      </c>
      <c r="M18" s="161">
        <f>[1]จังหวัด!M93</f>
        <v>5</v>
      </c>
      <c r="N18" s="162">
        <f>[1]จังหวัด!N93</f>
        <v>27.777777777777779</v>
      </c>
      <c r="O18" s="161">
        <f>[1]จังหวัด!O93</f>
        <v>0</v>
      </c>
      <c r="P18" s="162">
        <f>[1]จังหวัด!P93</f>
        <v>0</v>
      </c>
      <c r="Q18" s="161">
        <f>[1]จังหวัด!Q93</f>
        <v>2</v>
      </c>
      <c r="R18" s="162">
        <f>[1]จังหวัด!R93</f>
        <v>40</v>
      </c>
      <c r="S18" s="161">
        <f>[1]จังหวัด!S93</f>
        <v>1</v>
      </c>
      <c r="T18" s="162">
        <f>[1]จังหวัด!T93</f>
        <v>20</v>
      </c>
      <c r="U18" s="161">
        <f>[1]จังหวัด!U93</f>
        <v>2</v>
      </c>
      <c r="V18" s="162">
        <f>[1]จังหวัด!V93</f>
        <v>40</v>
      </c>
      <c r="W18" s="161">
        <f>[1]จังหวัด!W93</f>
        <v>1</v>
      </c>
      <c r="X18" s="162">
        <f>[1]จังหวัด!X93</f>
        <v>20</v>
      </c>
      <c r="Y18" s="161">
        <f>[1]จังหวัด!Y93</f>
        <v>111</v>
      </c>
      <c r="Z18" s="162">
        <f>[1]จังหวัด!Z93</f>
        <v>86.04651162790698</v>
      </c>
      <c r="AA18" s="161">
        <f>[1]จังหวัด!AA93</f>
        <v>0</v>
      </c>
      <c r="AB18" s="162">
        <f>[1]จังหวัด!AB93</f>
        <v>0</v>
      </c>
      <c r="AC18" s="156"/>
      <c r="AD18" s="157">
        <f>BB29</f>
        <v>0</v>
      </c>
      <c r="AE18" s="154">
        <f>[1]จังหวัด!AE93</f>
        <v>42</v>
      </c>
      <c r="AF18" s="155">
        <f>[1]จังหวัด!AF93</f>
        <v>100</v>
      </c>
      <c r="AG18" s="154">
        <f>[1]จังหวัด!AG93</f>
        <v>37</v>
      </c>
      <c r="AH18" s="155">
        <f>[1]จังหวัด!AH93</f>
        <v>88.095238095238102</v>
      </c>
      <c r="AI18" s="154">
        <f>[1]จังหวัด!AI93</f>
        <v>5</v>
      </c>
      <c r="AJ18" s="155">
        <f>[1]จังหวัด!AJ93</f>
        <v>11.904761904761905</v>
      </c>
      <c r="AK18" s="154">
        <f>[1]จังหวัด!AK93</f>
        <v>0</v>
      </c>
      <c r="AL18" s="155">
        <f>[1]จังหวัด!AL93</f>
        <v>0</v>
      </c>
      <c r="AM18" s="154">
        <f>[1]จังหวัด!AM93</f>
        <v>0</v>
      </c>
      <c r="AN18" s="155" t="e">
        <f>[1]จังหวัด!AN93</f>
        <v>#DIV/0!</v>
      </c>
      <c r="AO18" s="154">
        <f>[1]จังหวัด!AO93</f>
        <v>0</v>
      </c>
      <c r="AP18" s="155" t="e">
        <f>[1]จังหวัด!AP93</f>
        <v>#DIV/0!</v>
      </c>
      <c r="AQ18" s="154">
        <f>[1]จังหวัด!AQ93</f>
        <v>0</v>
      </c>
      <c r="AR18" s="155" t="e">
        <f>[1]จังหวัด!AR93</f>
        <v>#DIV/0!</v>
      </c>
      <c r="AS18" s="154">
        <f>[1]จังหวัด!AS93</f>
        <v>0</v>
      </c>
      <c r="AT18" s="155" t="e">
        <f>[1]จังหวัด!AT93</f>
        <v>#DIV/0!</v>
      </c>
      <c r="AU18" s="154">
        <f>[1]จังหวัด!AU93</f>
        <v>0</v>
      </c>
      <c r="AV18" s="155" t="e">
        <f>[1]จังหวัด!AV93</f>
        <v>#DIV/0!</v>
      </c>
      <c r="AW18" s="154">
        <f>[1]จังหวัด!AW93</f>
        <v>0</v>
      </c>
      <c r="AX18" s="155" t="e">
        <f>[1]จังหวัด!AX93</f>
        <v>#DIV/0!</v>
      </c>
      <c r="AY18" s="154">
        <f>[1]จังหวัด!AY93</f>
        <v>0</v>
      </c>
      <c r="AZ18" s="155" t="e">
        <f>[1]จังหวัด!AZ93</f>
        <v>#DIV/0!</v>
      </c>
      <c r="BA18" s="154">
        <f>[1]จังหวัด!BA93</f>
        <v>5</v>
      </c>
      <c r="BB18" s="155">
        <f>[1]จังหวัด!BB93</f>
        <v>100</v>
      </c>
      <c r="BC18" s="154">
        <f>[1]จังหวัด!BC93</f>
        <v>0</v>
      </c>
      <c r="BD18" s="155">
        <f>[1]จังหวัด!BD93</f>
        <v>0</v>
      </c>
      <c r="BE18" s="156"/>
      <c r="BF18" s="158">
        <f>BC29</f>
        <v>0</v>
      </c>
      <c r="BG18" s="161">
        <f>[1]จังหวัด!BG93</f>
        <v>68</v>
      </c>
      <c r="BH18" s="162">
        <f>[1]จังหวัด!BH93</f>
        <v>98.550724637681157</v>
      </c>
      <c r="BI18" s="161">
        <f>[1]จังหวัด!BI93</f>
        <v>67</v>
      </c>
      <c r="BJ18" s="162">
        <f>[1]จังหวัด!BJ93</f>
        <v>98.529411764705884</v>
      </c>
      <c r="BK18" s="161">
        <f>[1]จังหวัด!BK93</f>
        <v>1</v>
      </c>
      <c r="BL18" s="162">
        <f>[1]จังหวัด!BL93</f>
        <v>1.4705882352941178</v>
      </c>
      <c r="BM18" s="161">
        <f>[1]จังหวัด!BM93</f>
        <v>0</v>
      </c>
      <c r="BN18" s="162">
        <f>[1]จังหวัด!BN93</f>
        <v>0</v>
      </c>
      <c r="BO18" s="161">
        <f>[1]จังหวัด!BO93</f>
        <v>0</v>
      </c>
      <c r="BP18" s="162" t="e">
        <f>[1]จังหวัด!BP93</f>
        <v>#DIV/0!</v>
      </c>
      <c r="BQ18" s="161">
        <f>[1]จังหวัด!BQ93</f>
        <v>0</v>
      </c>
      <c r="BR18" s="162" t="e">
        <f>[1]จังหวัด!BR93</f>
        <v>#DIV/0!</v>
      </c>
      <c r="BS18" s="161">
        <f>[1]จังหวัด!BS93</f>
        <v>0</v>
      </c>
      <c r="BT18" s="162" t="e">
        <f>[1]จังหวัด!BT93</f>
        <v>#DIV/0!</v>
      </c>
      <c r="BU18" s="161">
        <f>[1]จังหวัด!BU93</f>
        <v>0</v>
      </c>
      <c r="BV18" s="162" t="e">
        <f>[1]จังหวัด!BV93</f>
        <v>#DIV/0!</v>
      </c>
      <c r="BW18" s="161">
        <f>[1]จังหวัด!BW93</f>
        <v>1</v>
      </c>
      <c r="BX18" s="162" t="e">
        <f>[1]จังหวัด!BX93</f>
        <v>#DIV/0!</v>
      </c>
      <c r="BY18" s="161">
        <f>[1]จังหวัด!BY93</f>
        <v>0</v>
      </c>
      <c r="BZ18" s="162" t="e">
        <f>[1]จังหวัด!BZ93</f>
        <v>#DIV/0!</v>
      </c>
      <c r="CA18" s="161">
        <f>[1]จังหวัด!CA93</f>
        <v>0</v>
      </c>
      <c r="CB18" s="162" t="e">
        <f>[1]จังหวัด!CB93</f>
        <v>#DIV/0!</v>
      </c>
      <c r="CC18" s="161">
        <f>[1]จังหวัด!CC93</f>
        <v>1</v>
      </c>
      <c r="CD18" s="162">
        <f>[1]จังหวัด!CD93</f>
        <v>100</v>
      </c>
      <c r="CE18" s="161">
        <f>[1]จังหวัด!CE93</f>
        <v>0</v>
      </c>
      <c r="CF18" s="162">
        <f>[1]จังหวัด!CF93</f>
        <v>0</v>
      </c>
      <c r="CH18" s="158">
        <f>BD29</f>
        <v>0</v>
      </c>
      <c r="CI18" s="161">
        <f>[1]จังหวัด!CI93</f>
        <v>145</v>
      </c>
      <c r="CJ18" s="162">
        <f>[1]จังหวัด!CJ93</f>
        <v>99.31506849315069</v>
      </c>
      <c r="CK18" s="161">
        <f>[1]จังหวัด!CK93</f>
        <v>132</v>
      </c>
      <c r="CL18" s="162">
        <f>[1]จังหวัด!CL93</f>
        <v>91.034482758620683</v>
      </c>
      <c r="CM18" s="161">
        <f>[1]จังหวัด!CM93</f>
        <v>13</v>
      </c>
      <c r="CN18" s="162">
        <f>[1]จังหวัด!CN93</f>
        <v>8.9655172413793096</v>
      </c>
      <c r="CO18" s="161">
        <f>[1]จังหวัด!CO93</f>
        <v>4</v>
      </c>
      <c r="CP18" s="162">
        <f>[1]จังหวัด!CP93</f>
        <v>30.76923076923077</v>
      </c>
      <c r="CQ18" s="161">
        <f>[1]จังหวัด!CQ93</f>
        <v>1</v>
      </c>
      <c r="CR18" s="162">
        <f>[1]จังหวัด!CR93</f>
        <v>25</v>
      </c>
      <c r="CS18" s="161">
        <f>[1]จังหวัด!CS93</f>
        <v>3</v>
      </c>
      <c r="CT18" s="162">
        <f>[1]จังหวัด!CT93</f>
        <v>75</v>
      </c>
      <c r="CU18" s="161">
        <f>[1]จังหวัด!CU93</f>
        <v>0</v>
      </c>
      <c r="CV18" s="162">
        <f>[1]จังหวัด!CV93</f>
        <v>0</v>
      </c>
      <c r="CW18" s="161">
        <f>[1]จังหวัด!CW93</f>
        <v>1</v>
      </c>
      <c r="CX18" s="162">
        <f>[1]จังหวัด!CX93</f>
        <v>33.333333333333336</v>
      </c>
      <c r="CY18" s="161">
        <f>[1]จังหวัด!CY93</f>
        <v>0</v>
      </c>
      <c r="CZ18" s="162">
        <f>[1]จังหวัด!CZ93</f>
        <v>0</v>
      </c>
      <c r="DA18" s="161">
        <f>[1]จังหวัด!DA93</f>
        <v>2</v>
      </c>
      <c r="DB18" s="162">
        <f>[1]จังหวัด!DB93</f>
        <v>66.666666666666671</v>
      </c>
      <c r="DC18" s="161">
        <f>[1]จังหวัด!DC93</f>
        <v>0</v>
      </c>
      <c r="DD18" s="162">
        <f>[1]จังหวัด!DD93</f>
        <v>0</v>
      </c>
      <c r="DE18" s="161">
        <f>[1]จังหวัด!DE93</f>
        <v>9</v>
      </c>
      <c r="DF18" s="162">
        <f>[1]จังหวัด!DF93</f>
        <v>69.230769230769226</v>
      </c>
      <c r="DG18" s="161">
        <f>[1]จังหวัด!DG93</f>
        <v>0</v>
      </c>
      <c r="DH18" s="162">
        <f>[1]จังหวัด!DH93</f>
        <v>0</v>
      </c>
      <c r="DJ18" s="158">
        <f>BE29</f>
        <v>0</v>
      </c>
      <c r="DK18" s="161">
        <f>[1]จังหวัด!DK93</f>
        <v>320</v>
      </c>
      <c r="DL18" s="162">
        <f>[1]จังหวัด!DL93</f>
        <v>100</v>
      </c>
      <c r="DM18" s="161">
        <f>[1]จังหวัด!DM93</f>
        <v>210</v>
      </c>
      <c r="DN18" s="162">
        <f>[1]จังหวัด!DN93</f>
        <v>65.625</v>
      </c>
      <c r="DO18" s="161">
        <f>[1]จังหวัด!DO93</f>
        <v>110</v>
      </c>
      <c r="DP18" s="162">
        <f>[1]จังหวัด!DP93</f>
        <v>34.375</v>
      </c>
      <c r="DQ18" s="161">
        <f>[1]จังหวัด!DQ93</f>
        <v>14</v>
      </c>
      <c r="DR18" s="162">
        <f>[1]จังหวัด!DR93</f>
        <v>12.727272727272727</v>
      </c>
      <c r="DS18" s="161">
        <f>[1]จังหวัด!DS93</f>
        <v>12</v>
      </c>
      <c r="DT18" s="162">
        <f>[1]จังหวัด!DT93</f>
        <v>85.714285714285708</v>
      </c>
      <c r="DU18" s="161">
        <f>[1]จังหวัด!DU93</f>
        <v>2</v>
      </c>
      <c r="DV18" s="162">
        <f>[1]จังหวัด!DV93</f>
        <v>14.285714285714286</v>
      </c>
      <c r="DW18" s="161">
        <f>[1]จังหวัด!DW93</f>
        <v>0</v>
      </c>
      <c r="DX18" s="162">
        <f>[1]จังหวัด!DX93</f>
        <v>0</v>
      </c>
      <c r="DY18" s="161">
        <f>[1]จังหวัด!DY93</f>
        <v>1</v>
      </c>
      <c r="DZ18" s="162">
        <f>[1]จังหวัด!DZ93</f>
        <v>50</v>
      </c>
      <c r="EA18" s="161">
        <f>[1]จังหวัด!EA93</f>
        <v>0</v>
      </c>
      <c r="EB18" s="162">
        <f>[1]จังหวัด!EB93</f>
        <v>0</v>
      </c>
      <c r="EC18" s="161">
        <f>[1]จังหวัด!EC93</f>
        <v>0</v>
      </c>
      <c r="ED18" s="162">
        <f>[1]จังหวัด!ED93</f>
        <v>0</v>
      </c>
      <c r="EE18" s="161">
        <f>[1]จังหวัด!EE93</f>
        <v>1</v>
      </c>
      <c r="EF18" s="162">
        <f>[1]จังหวัด!EF93</f>
        <v>50</v>
      </c>
      <c r="EG18" s="161">
        <f>[1]จังหวัด!EG93</f>
        <v>96</v>
      </c>
      <c r="EH18" s="162">
        <f>[1]จังหวัด!EH93</f>
        <v>87.272727272727266</v>
      </c>
      <c r="EI18" s="161">
        <f>[1]จังหวัด!EI93</f>
        <v>0</v>
      </c>
      <c r="EJ18" s="162">
        <f>[1]จังหวัด!EJ93</f>
        <v>0</v>
      </c>
    </row>
    <row r="19" spans="1:140" ht="24.75" customHeight="1" thickBot="1" x14ac:dyDescent="0.25">
      <c r="A19" s="163" t="s">
        <v>190</v>
      </c>
      <c r="B19" s="160">
        <f>BF29+BG29+BH29+BI29</f>
        <v>0</v>
      </c>
      <c r="C19" s="161">
        <f>[1]จังหวัด!C94</f>
        <v>239</v>
      </c>
      <c r="D19" s="162">
        <f>[1]จังหวัด!D94</f>
        <v>74.223602484472053</v>
      </c>
      <c r="E19" s="161">
        <f>[1]จังหวัด!E94</f>
        <v>205</v>
      </c>
      <c r="F19" s="162">
        <f>[1]จังหวัด!F94</f>
        <v>85.774058577405853</v>
      </c>
      <c r="G19" s="161">
        <f>[1]จังหวัด!G94</f>
        <v>34</v>
      </c>
      <c r="H19" s="162">
        <f>[1]จังหวัด!H94</f>
        <v>14.225941422594142</v>
      </c>
      <c r="I19" s="161">
        <f>[1]จังหวัด!I94</f>
        <v>34</v>
      </c>
      <c r="J19" s="162">
        <f>[1]จังหวัด!J94</f>
        <v>100</v>
      </c>
      <c r="K19" s="161">
        <f>[1]จังหวัด!K94</f>
        <v>34</v>
      </c>
      <c r="L19" s="162">
        <f>[1]จังหวัด!L94</f>
        <v>100</v>
      </c>
      <c r="M19" s="161">
        <f>[1]จังหวัด!M94</f>
        <v>0</v>
      </c>
      <c r="N19" s="162">
        <f>[1]จังหวัด!N94</f>
        <v>0</v>
      </c>
      <c r="O19" s="161">
        <f>[1]จังหวัด!O94</f>
        <v>0</v>
      </c>
      <c r="P19" s="162" t="e">
        <f>[1]จังหวัด!P94</f>
        <v>#DIV/0!</v>
      </c>
      <c r="Q19" s="161">
        <f>[1]จังหวัด!Q94</f>
        <v>0</v>
      </c>
      <c r="R19" s="162" t="e">
        <f>[1]จังหวัด!R94</f>
        <v>#DIV/0!</v>
      </c>
      <c r="S19" s="161">
        <f>[1]จังหวัด!S94</f>
        <v>0</v>
      </c>
      <c r="T19" s="162" t="e">
        <f>[1]จังหวัด!T94</f>
        <v>#DIV/0!</v>
      </c>
      <c r="U19" s="161">
        <f>[1]จังหวัด!U94</f>
        <v>0</v>
      </c>
      <c r="V19" s="162" t="e">
        <f>[1]จังหวัด!V94</f>
        <v>#DIV/0!</v>
      </c>
      <c r="W19" s="161">
        <f>[1]จังหวัด!W94</f>
        <v>0</v>
      </c>
      <c r="X19" s="162" t="e">
        <f>[1]จังหวัด!X94</f>
        <v>#DIV/0!</v>
      </c>
      <c r="Y19" s="161">
        <f>[1]จังหวัด!Y94</f>
        <v>0</v>
      </c>
      <c r="Z19" s="162">
        <f>[1]จังหวัด!Z94</f>
        <v>0</v>
      </c>
      <c r="AA19" s="161">
        <f>[1]จังหวัด!AA94</f>
        <v>0</v>
      </c>
      <c r="AB19" s="162">
        <f>[1]จังหวัด!AB94</f>
        <v>0</v>
      </c>
      <c r="AC19" s="156"/>
      <c r="AD19" s="157">
        <f>BF29</f>
        <v>0</v>
      </c>
      <c r="AE19" s="154">
        <f>[1]จังหวัด!AE94</f>
        <v>125</v>
      </c>
      <c r="AF19" s="155">
        <f>[1]จังหวัด!AF94</f>
        <v>100</v>
      </c>
      <c r="AG19" s="154">
        <f>[1]จังหวัด!AG94</f>
        <v>117</v>
      </c>
      <c r="AH19" s="155">
        <f>[1]จังหวัด!AH94</f>
        <v>93.6</v>
      </c>
      <c r="AI19" s="154">
        <f>[1]จังหวัด!AI94</f>
        <v>8</v>
      </c>
      <c r="AJ19" s="155">
        <f>[1]จังหวัด!AJ94</f>
        <v>6.4</v>
      </c>
      <c r="AK19" s="154">
        <f>[1]จังหวัด!AK94</f>
        <v>8</v>
      </c>
      <c r="AL19" s="155">
        <f>[1]จังหวัด!AL94</f>
        <v>100</v>
      </c>
      <c r="AM19" s="154">
        <f>[1]จังหวัด!AM94</f>
        <v>8</v>
      </c>
      <c r="AN19" s="155">
        <f>[1]จังหวัด!AN94</f>
        <v>100</v>
      </c>
      <c r="AO19" s="154">
        <f>[1]จังหวัด!AO94</f>
        <v>0</v>
      </c>
      <c r="AP19" s="155">
        <f>[1]จังหวัด!AP94</f>
        <v>0</v>
      </c>
      <c r="AQ19" s="154">
        <f>[1]จังหวัด!AQ94</f>
        <v>0</v>
      </c>
      <c r="AR19" s="155" t="e">
        <f>[1]จังหวัด!AR94</f>
        <v>#DIV/0!</v>
      </c>
      <c r="AS19" s="154">
        <f>[1]จังหวัด!AS94</f>
        <v>0</v>
      </c>
      <c r="AT19" s="155" t="e">
        <f>[1]จังหวัด!AT94</f>
        <v>#DIV/0!</v>
      </c>
      <c r="AU19" s="154">
        <f>[1]จังหวัด!AU94</f>
        <v>0</v>
      </c>
      <c r="AV19" s="155" t="e">
        <f>[1]จังหวัด!AV94</f>
        <v>#DIV/0!</v>
      </c>
      <c r="AW19" s="154">
        <f>[1]จังหวัด!AW94</f>
        <v>0</v>
      </c>
      <c r="AX19" s="155" t="e">
        <f>[1]จังหวัด!AX94</f>
        <v>#DIV/0!</v>
      </c>
      <c r="AY19" s="154">
        <f>[1]จังหวัด!AY94</f>
        <v>0</v>
      </c>
      <c r="AZ19" s="155" t="e">
        <f>[1]จังหวัด!AZ94</f>
        <v>#DIV/0!</v>
      </c>
      <c r="BA19" s="154">
        <f>[1]จังหวัด!BA94</f>
        <v>0</v>
      </c>
      <c r="BB19" s="155">
        <f>[1]จังหวัด!BB94</f>
        <v>0</v>
      </c>
      <c r="BC19" s="154">
        <f>[1]จังหวัด!BC94</f>
        <v>0</v>
      </c>
      <c r="BD19" s="155">
        <f>[1]จังหวัด!BD94</f>
        <v>0</v>
      </c>
      <c r="BE19" s="156"/>
      <c r="BF19" s="158">
        <f>BG29</f>
        <v>0</v>
      </c>
      <c r="BG19" s="161">
        <f>[1]จังหวัด!BG94</f>
        <v>36</v>
      </c>
      <c r="BH19" s="162">
        <f>[1]จังหวัด!BH94</f>
        <v>30.252100840336134</v>
      </c>
      <c r="BI19" s="161">
        <f>[1]จังหวัด!BI94</f>
        <v>18</v>
      </c>
      <c r="BJ19" s="162">
        <f>[1]จังหวัด!BJ94</f>
        <v>50</v>
      </c>
      <c r="BK19" s="161">
        <f>[1]จังหวัด!BK94</f>
        <v>18</v>
      </c>
      <c r="BL19" s="162">
        <f>[1]จังหวัด!BL94</f>
        <v>50</v>
      </c>
      <c r="BM19" s="161">
        <f>[1]จังหวัด!BM94</f>
        <v>18</v>
      </c>
      <c r="BN19" s="162">
        <f>[1]จังหวัด!BN94</f>
        <v>100</v>
      </c>
      <c r="BO19" s="161">
        <f>[1]จังหวัด!BO94</f>
        <v>18</v>
      </c>
      <c r="BP19" s="162">
        <f>[1]จังหวัด!BP94</f>
        <v>100</v>
      </c>
      <c r="BQ19" s="161">
        <f>[1]จังหวัด!BQ94</f>
        <v>0</v>
      </c>
      <c r="BR19" s="162">
        <f>[1]จังหวัด!BR94</f>
        <v>0</v>
      </c>
      <c r="BS19" s="161">
        <f>[1]จังหวัด!BS94</f>
        <v>0</v>
      </c>
      <c r="BT19" s="162" t="e">
        <f>[1]จังหวัด!BT94</f>
        <v>#DIV/0!</v>
      </c>
      <c r="BU19" s="161">
        <f>[1]จังหวัด!BU94</f>
        <v>0</v>
      </c>
      <c r="BV19" s="162" t="e">
        <f>[1]จังหวัด!BV94</f>
        <v>#DIV/0!</v>
      </c>
      <c r="BW19" s="161">
        <f>[1]จังหวัด!BW94</f>
        <v>0</v>
      </c>
      <c r="BX19" s="162" t="e">
        <f>[1]จังหวัด!BX94</f>
        <v>#DIV/0!</v>
      </c>
      <c r="BY19" s="161">
        <f>[1]จังหวัด!BY94</f>
        <v>0</v>
      </c>
      <c r="BZ19" s="162" t="e">
        <f>[1]จังหวัด!BZ94</f>
        <v>#DIV/0!</v>
      </c>
      <c r="CA19" s="161">
        <f>[1]จังหวัด!CA94</f>
        <v>0</v>
      </c>
      <c r="CB19" s="162" t="e">
        <f>[1]จังหวัด!CB94</f>
        <v>#DIV/0!</v>
      </c>
      <c r="CC19" s="161">
        <f>[1]จังหวัด!CC94</f>
        <v>0</v>
      </c>
      <c r="CD19" s="162">
        <f>[1]จังหวัด!CD94</f>
        <v>0</v>
      </c>
      <c r="CE19" s="161">
        <f>[1]จังหวัด!CE94</f>
        <v>0</v>
      </c>
      <c r="CF19" s="162">
        <f>[1]จังหวัด!CF94</f>
        <v>0</v>
      </c>
      <c r="CH19" s="158">
        <f>BH29</f>
        <v>0</v>
      </c>
      <c r="CI19" s="161">
        <f>[1]จังหวัด!CI94</f>
        <v>74</v>
      </c>
      <c r="CJ19" s="162">
        <f>[1]จังหวัด!CJ94</f>
        <v>100</v>
      </c>
      <c r="CK19" s="161">
        <f>[1]จังหวัด!CK94</f>
        <v>66</v>
      </c>
      <c r="CL19" s="162">
        <f>[1]จังหวัด!CL94</f>
        <v>89.189189189189193</v>
      </c>
      <c r="CM19" s="161">
        <f>[1]จังหวัด!CM94</f>
        <v>8</v>
      </c>
      <c r="CN19" s="162">
        <f>[1]จังหวัด!CN94</f>
        <v>10.810810810810811</v>
      </c>
      <c r="CO19" s="161">
        <f>[1]จังหวัด!CO94</f>
        <v>8</v>
      </c>
      <c r="CP19" s="162">
        <f>[1]จังหวัด!CP94</f>
        <v>100</v>
      </c>
      <c r="CQ19" s="161">
        <f>[1]จังหวัด!CQ94</f>
        <v>8</v>
      </c>
      <c r="CR19" s="162">
        <f>[1]จังหวัด!CR94</f>
        <v>100</v>
      </c>
      <c r="CS19" s="161">
        <f>[1]จังหวัด!CS94</f>
        <v>0</v>
      </c>
      <c r="CT19" s="162">
        <f>[1]จังหวัด!CT94</f>
        <v>0</v>
      </c>
      <c r="CU19" s="161">
        <f>[1]จังหวัด!CU94</f>
        <v>0</v>
      </c>
      <c r="CV19" s="162" t="e">
        <f>[1]จังหวัด!CV94</f>
        <v>#DIV/0!</v>
      </c>
      <c r="CW19" s="161">
        <f>[1]จังหวัด!CW94</f>
        <v>0</v>
      </c>
      <c r="CX19" s="162" t="e">
        <f>[1]จังหวัด!CX94</f>
        <v>#DIV/0!</v>
      </c>
      <c r="CY19" s="161">
        <f>[1]จังหวัด!CY94</f>
        <v>0</v>
      </c>
      <c r="CZ19" s="162" t="e">
        <f>[1]จังหวัด!CZ94</f>
        <v>#DIV/0!</v>
      </c>
      <c r="DA19" s="161">
        <f>[1]จังหวัด!DA94</f>
        <v>0</v>
      </c>
      <c r="DB19" s="162" t="e">
        <f>[1]จังหวัด!DB94</f>
        <v>#DIV/0!</v>
      </c>
      <c r="DC19" s="161">
        <f>[1]จังหวัด!DC94</f>
        <v>0</v>
      </c>
      <c r="DD19" s="162" t="e">
        <f>[1]จังหวัด!DD94</f>
        <v>#DIV/0!</v>
      </c>
      <c r="DE19" s="161">
        <f>[1]จังหวัด!DE94</f>
        <v>0</v>
      </c>
      <c r="DF19" s="162">
        <f>[1]จังหวัด!DF94</f>
        <v>0</v>
      </c>
      <c r="DG19" s="161">
        <f>[1]จังหวัด!DG94</f>
        <v>0</v>
      </c>
      <c r="DH19" s="162">
        <f>[1]จังหวัด!DH94</f>
        <v>0</v>
      </c>
      <c r="DJ19" s="158">
        <f>BI29</f>
        <v>0</v>
      </c>
      <c r="DK19" s="161">
        <f>[1]จังหวัด!DK94</f>
        <v>4</v>
      </c>
      <c r="DL19" s="162">
        <f>[1]จังหวัด!DL94</f>
        <v>100</v>
      </c>
      <c r="DM19" s="161">
        <f>[1]จังหวัด!DM94</f>
        <v>4</v>
      </c>
      <c r="DN19" s="162">
        <f>[1]จังหวัด!DN94</f>
        <v>100</v>
      </c>
      <c r="DO19" s="161">
        <f>[1]จังหวัด!DO94</f>
        <v>0</v>
      </c>
      <c r="DP19" s="162">
        <f>[1]จังหวัด!DP94</f>
        <v>0</v>
      </c>
      <c r="DQ19" s="161">
        <f>[1]จังหวัด!DQ94</f>
        <v>0</v>
      </c>
      <c r="DR19" s="162" t="e">
        <f>[1]จังหวัด!DR94</f>
        <v>#DIV/0!</v>
      </c>
      <c r="DS19" s="161">
        <f>[1]จังหวัด!DS94</f>
        <v>0</v>
      </c>
      <c r="DT19" s="162" t="e">
        <f>[1]จังหวัด!DT94</f>
        <v>#DIV/0!</v>
      </c>
      <c r="DU19" s="161">
        <f>[1]จังหวัด!DU94</f>
        <v>0</v>
      </c>
      <c r="DV19" s="162" t="e">
        <f>[1]จังหวัด!DV94</f>
        <v>#DIV/0!</v>
      </c>
      <c r="DW19" s="161">
        <f>[1]จังหวัด!DW94</f>
        <v>0</v>
      </c>
      <c r="DX19" s="162" t="e">
        <f>[1]จังหวัด!DX94</f>
        <v>#DIV/0!</v>
      </c>
      <c r="DY19" s="161">
        <f>[1]จังหวัด!DY94</f>
        <v>0</v>
      </c>
      <c r="DZ19" s="162" t="e">
        <f>[1]จังหวัด!DZ94</f>
        <v>#DIV/0!</v>
      </c>
      <c r="EA19" s="161">
        <f>[1]จังหวัด!EA94</f>
        <v>0</v>
      </c>
      <c r="EB19" s="162" t="e">
        <f>[1]จังหวัด!EB94</f>
        <v>#DIV/0!</v>
      </c>
      <c r="EC19" s="161">
        <f>[1]จังหวัด!EC94</f>
        <v>0</v>
      </c>
      <c r="ED19" s="162" t="e">
        <f>[1]จังหวัด!ED94</f>
        <v>#DIV/0!</v>
      </c>
      <c r="EE19" s="161">
        <f>[1]จังหวัด!EE94</f>
        <v>0</v>
      </c>
      <c r="EF19" s="162" t="e">
        <f>[1]จังหวัด!EF94</f>
        <v>#DIV/0!</v>
      </c>
      <c r="EG19" s="161">
        <f>[1]จังหวัด!EG94</f>
        <v>0</v>
      </c>
      <c r="EH19" s="162" t="e">
        <f>[1]จังหวัด!EH94</f>
        <v>#DIV/0!</v>
      </c>
      <c r="EI19" s="161">
        <f>[1]จังหวัด!EI94</f>
        <v>0</v>
      </c>
      <c r="EJ19" s="162" t="e">
        <f>[1]จังหวัด!EJ94</f>
        <v>#DIV/0!</v>
      </c>
    </row>
    <row r="20" spans="1:140" ht="31.5" customHeight="1" thickBot="1" x14ac:dyDescent="0.25">
      <c r="A20" s="164" t="s">
        <v>147</v>
      </c>
      <c r="B20" s="165">
        <f>SUM(B5:B19)</f>
        <v>0</v>
      </c>
      <c r="C20" s="166">
        <f>SUM(C5:C19)</f>
        <v>897432</v>
      </c>
      <c r="D20" s="167">
        <f>[1]จังหวัด!D95</f>
        <v>71.963818902057639</v>
      </c>
      <c r="E20" s="165">
        <f>SUM(E5:E19)</f>
        <v>815233</v>
      </c>
      <c r="F20" s="167">
        <f>[1]จังหวัด!F95</f>
        <v>90.840643079364227</v>
      </c>
      <c r="G20" s="165">
        <f>SUM(G5:G19)</f>
        <v>82491</v>
      </c>
      <c r="H20" s="167">
        <f>[1]จังหวัด!H95</f>
        <v>9.1918942047976895</v>
      </c>
      <c r="I20" s="165">
        <f>SUM(I5:I19)</f>
        <v>62999</v>
      </c>
      <c r="J20" s="167">
        <f>[1]จังหวัด!J95</f>
        <v>76.370755597580342</v>
      </c>
      <c r="K20" s="165">
        <f>SUM(K5:K19)</f>
        <v>55830</v>
      </c>
      <c r="L20" s="167">
        <f>[1]จังหวัด!L95</f>
        <v>88.620454292925288</v>
      </c>
      <c r="M20" s="165">
        <f>SUM(M5:M19)</f>
        <v>6476</v>
      </c>
      <c r="N20" s="167">
        <f>[1]จังหวัด!N95</f>
        <v>10.279528246480103</v>
      </c>
      <c r="O20" s="165">
        <f>SUM(O5:O19)</f>
        <v>2195</v>
      </c>
      <c r="P20" s="167">
        <f>[1]จังหวัด!P95</f>
        <v>33.894379246448423</v>
      </c>
      <c r="Q20" s="165">
        <f>SUM(Q5:Q19)</f>
        <v>2889</v>
      </c>
      <c r="R20" s="167">
        <f>[1]จังหวัด!R95</f>
        <v>44.610870907967879</v>
      </c>
      <c r="S20" s="165">
        <f>SUM(S5:S19)</f>
        <v>2563</v>
      </c>
      <c r="T20" s="167">
        <f>[1]จังหวัด!T95</f>
        <v>39.576899320568252</v>
      </c>
      <c r="U20" s="165">
        <f>SUM(U5:U19)</f>
        <v>2629</v>
      </c>
      <c r="V20" s="167">
        <f>[1]จังหวัด!V95</f>
        <v>40.596046942557138</v>
      </c>
      <c r="W20" s="165">
        <f>SUM(W5:W19)</f>
        <v>1669</v>
      </c>
      <c r="X20" s="167">
        <f>[1]จังหวัด!X95</f>
        <v>25.772081531809761</v>
      </c>
      <c r="Y20" s="165">
        <f>SUM(Y5:Y19)</f>
        <v>10761</v>
      </c>
      <c r="Z20" s="167">
        <f>[1]จังหวัด!Z95</f>
        <v>13.045059461032112</v>
      </c>
      <c r="AA20" s="165">
        <f>SUM(AA5:AA19)</f>
        <v>8201</v>
      </c>
      <c r="AB20" s="167">
        <f>[1]จังหวัด!AB95</f>
        <v>9.9416906086724612</v>
      </c>
      <c r="AC20" s="156"/>
      <c r="AD20" s="168">
        <f>SUM(AD5:AD19)</f>
        <v>0</v>
      </c>
      <c r="AE20" s="166">
        <f>SUM(AE5:AE19)</f>
        <v>218229</v>
      </c>
      <c r="AF20" s="169">
        <f>[1]จังหวัด!AF32</f>
        <v>78.703703703703709</v>
      </c>
      <c r="AG20" s="166">
        <f>SUM(AG5:AG19)</f>
        <v>200418</v>
      </c>
      <c r="AH20" s="169">
        <f>[1]จังหวัด!AH32</f>
        <v>93.574660633484157</v>
      </c>
      <c r="AI20" s="166">
        <f>SUM(AI5:AI19)</f>
        <v>17833</v>
      </c>
      <c r="AJ20" s="169">
        <f>[1]จังหวัด!AJ32</f>
        <v>6.4253393665158374</v>
      </c>
      <c r="AK20" s="166">
        <f>SUM(AK5:AK19)</f>
        <v>13492</v>
      </c>
      <c r="AL20" s="169">
        <f>[1]จังหวัด!AL32</f>
        <v>80.281690140845072</v>
      </c>
      <c r="AM20" s="166">
        <f>SUM(AM5:AM19)</f>
        <v>12025</v>
      </c>
      <c r="AN20" s="169">
        <f>[1]จังหวัด!AN32</f>
        <v>75.438596491228068</v>
      </c>
      <c r="AO20" s="166">
        <f>SUM(AO5:AO19)</f>
        <v>1467</v>
      </c>
      <c r="AP20" s="169">
        <f>[1]จังหวัด!AP32</f>
        <v>24.561403508771932</v>
      </c>
      <c r="AQ20" s="166">
        <f>SUM(AQ5:AQ19)</f>
        <v>713</v>
      </c>
      <c r="AR20" s="169">
        <f>[1]จังหวัด!AR32</f>
        <v>0</v>
      </c>
      <c r="AS20" s="166">
        <f>SUM(AS5:AS19)</f>
        <v>563</v>
      </c>
      <c r="AT20" s="169">
        <f>[1]จังหวัด!AT32</f>
        <v>0</v>
      </c>
      <c r="AU20" s="166">
        <f>SUM(AU5:AU19)</f>
        <v>468</v>
      </c>
      <c r="AV20" s="169">
        <f>[1]จังหวัด!AV32</f>
        <v>57.142857142857146</v>
      </c>
      <c r="AW20" s="166">
        <f>SUM(AW5:AW19)</f>
        <v>442</v>
      </c>
      <c r="AX20" s="169">
        <f>[1]จังหวัด!AX32</f>
        <v>28.571428571428573</v>
      </c>
      <c r="AY20" s="166">
        <f>SUM(AY5:AY19)</f>
        <v>273</v>
      </c>
      <c r="AZ20" s="169">
        <f>[1]จังหวัด!AZ32</f>
        <v>14.285714285714286</v>
      </c>
      <c r="BA20" s="166">
        <f>SUM(BA5:BA19)</f>
        <v>2554</v>
      </c>
      <c r="BB20" s="169">
        <f>[1]จังหวัด!BB32</f>
        <v>0</v>
      </c>
      <c r="BC20" s="166">
        <f>SUM(BC5:BC19)</f>
        <v>1748</v>
      </c>
      <c r="BD20" s="169">
        <f>[1]จังหวัด!BD32</f>
        <v>19.718309859154928</v>
      </c>
      <c r="BE20" s="156"/>
      <c r="BF20" s="168">
        <f>SUM(BF5:BF19)</f>
        <v>0</v>
      </c>
      <c r="BG20" s="166">
        <f>SUM(BG5:BG19)</f>
        <v>226767</v>
      </c>
      <c r="BH20" s="169">
        <f>[1]จังหวัด!BH95</f>
        <v>74.267046571035564</v>
      </c>
      <c r="BI20" s="166">
        <f>SUM(BI5:BI19)</f>
        <v>204330</v>
      </c>
      <c r="BJ20" s="169">
        <f>[1]จังหวัด!BJ95</f>
        <v>90.10570321078464</v>
      </c>
      <c r="BK20" s="166">
        <f>SUM(BK5:BK19)</f>
        <v>22488</v>
      </c>
      <c r="BL20" s="169">
        <f>[1]จังหวัด!BL95</f>
        <v>9.9167868340631582</v>
      </c>
      <c r="BM20" s="166">
        <f>SUM(BM5:BM19)</f>
        <v>16403</v>
      </c>
      <c r="BN20" s="169">
        <f>[1]จังหวัด!BN95</f>
        <v>72.941124155104944</v>
      </c>
      <c r="BO20" s="166">
        <f>SUM(BO5:BO19)</f>
        <v>14013</v>
      </c>
      <c r="BP20" s="169">
        <f>[1]จังหวัด!BP95</f>
        <v>85.429494604645498</v>
      </c>
      <c r="BQ20" s="166">
        <f>SUM(BQ5:BQ19)</f>
        <v>1777</v>
      </c>
      <c r="BR20" s="169">
        <f>[1]จังหวัด!BR95</f>
        <v>10.833384137048101</v>
      </c>
      <c r="BS20" s="166">
        <f>SUM(BS5:BS19)</f>
        <v>490</v>
      </c>
      <c r="BT20" s="169">
        <f>[1]จังหวัด!BT95</f>
        <v>27.574563871693865</v>
      </c>
      <c r="BU20" s="166">
        <f>SUM(BU5:BU19)</f>
        <v>754</v>
      </c>
      <c r="BV20" s="169">
        <f>[1]จังหวัด!BV95</f>
        <v>42.431063590320768</v>
      </c>
      <c r="BW20" s="166">
        <f>SUM(BW5:BW19)</f>
        <v>800</v>
      </c>
      <c r="BX20" s="169">
        <f>[1]จังหวัด!BX95</f>
        <v>45.019696117051211</v>
      </c>
      <c r="BY20" s="166">
        <f>SUM(BY5:BY19)</f>
        <v>880</v>
      </c>
      <c r="BZ20" s="169">
        <f>[1]จังหวัด!BZ95</f>
        <v>49.521665728756332</v>
      </c>
      <c r="CA20" s="166">
        <f>SUM(CA5:CA19)</f>
        <v>355</v>
      </c>
      <c r="CB20" s="169">
        <f>[1]จังหวัด!CB95</f>
        <v>19.977490151941474</v>
      </c>
      <c r="CC20" s="166">
        <f>SUM(CC5:CC19)</f>
        <v>3142</v>
      </c>
      <c r="CD20" s="169">
        <f>[1]จังหวัด!CD95</f>
        <v>13.971896122376378</v>
      </c>
      <c r="CE20" s="166">
        <f>SUM(CE5:CE19)</f>
        <v>2540</v>
      </c>
      <c r="CF20" s="169">
        <f>[1]จังหวัด!CF95</f>
        <v>11.294912842404838</v>
      </c>
      <c r="CH20" s="168">
        <f>SUM(CH5:CH19)</f>
        <v>0</v>
      </c>
      <c r="CI20" s="166">
        <f>SUM(CI5:CI19)</f>
        <v>225559</v>
      </c>
      <c r="CJ20" s="169">
        <f>[1]จังหวัด!CJ95</f>
        <v>70.285993842625487</v>
      </c>
      <c r="CK20" s="166">
        <f>SUM(CK5:CK19)</f>
        <v>206110</v>
      </c>
      <c r="CL20" s="169">
        <f>[1]จังหวัด!CL95</f>
        <v>91.377422315225729</v>
      </c>
      <c r="CM20" s="166">
        <f>SUM(CM5:CM19)</f>
        <v>19504</v>
      </c>
      <c r="CN20" s="169">
        <f>[1]จังหวัด!CN95</f>
        <v>8.6469615488630467</v>
      </c>
      <c r="CO20" s="166">
        <f>SUM(CO5:CO19)</f>
        <v>15323</v>
      </c>
      <c r="CP20" s="169">
        <f>[1]จังหวัด!CP95</f>
        <v>78.563371616078754</v>
      </c>
      <c r="CQ20" s="166">
        <f>SUM(CQ5:CQ19)</f>
        <v>13872</v>
      </c>
      <c r="CR20" s="169">
        <f>[1]จังหวัด!CR95</f>
        <v>90.530574952685512</v>
      </c>
      <c r="CS20" s="166">
        <f>SUM(CS5:CS19)</f>
        <v>1450</v>
      </c>
      <c r="CT20" s="169">
        <f>[1]จังหวัด!CT95</f>
        <v>9.4628989101350918</v>
      </c>
      <c r="CU20" s="166">
        <f>SUM(CU5:CU19)</f>
        <v>470</v>
      </c>
      <c r="CV20" s="169">
        <f>[1]จังหวัด!CV95</f>
        <v>32.413793103448278</v>
      </c>
      <c r="CW20" s="166">
        <f>SUM(CW5:CW19)</f>
        <v>644</v>
      </c>
      <c r="CX20" s="169">
        <f>[1]จังหวัด!CX95</f>
        <v>44.413793103448278</v>
      </c>
      <c r="CY20" s="166">
        <f>SUM(CY5:CY19)</f>
        <v>648</v>
      </c>
      <c r="CZ20" s="169">
        <f>[1]จังหวัด!CZ95</f>
        <v>44.689655172413794</v>
      </c>
      <c r="DA20" s="166">
        <f>SUM(DA5:DA19)</f>
        <v>598</v>
      </c>
      <c r="DB20" s="169">
        <f>[1]จังหวัด!DB95</f>
        <v>41.241379310344826</v>
      </c>
      <c r="DC20" s="166">
        <f>SUM(DC5:DC19)</f>
        <v>457</v>
      </c>
      <c r="DD20" s="169">
        <f>[1]จังหวัด!DD95</f>
        <v>31.517241379310345</v>
      </c>
      <c r="DE20" s="166">
        <f>SUM(DE5:DE19)</f>
        <v>2304</v>
      </c>
      <c r="DF20" s="169">
        <f>[1]จังหวัด!DF95</f>
        <v>11.812961443806399</v>
      </c>
      <c r="DG20" s="166">
        <f>SUM(DG5:DG19)</f>
        <v>1821</v>
      </c>
      <c r="DH20" s="169">
        <f>[1]จังหวัด!DH95</f>
        <v>9.3365463494667758</v>
      </c>
      <c r="DJ20" s="168">
        <f>SUM(DJ5:DJ19)</f>
        <v>0</v>
      </c>
      <c r="DK20" s="166">
        <f>SUM(DK5:DK19)</f>
        <v>226877</v>
      </c>
      <c r="DL20" s="169">
        <f>[1]จังหวัด!DL95</f>
        <v>67.557902008778356</v>
      </c>
      <c r="DM20" s="166">
        <f>SUM(DM5:DM19)</f>
        <v>204375</v>
      </c>
      <c r="DN20" s="169">
        <f>[1]จังหวัด!DN95</f>
        <v>90.081850518122152</v>
      </c>
      <c r="DO20" s="166">
        <f>SUM(DO5:DO19)</f>
        <v>22666</v>
      </c>
      <c r="DP20" s="169">
        <f>[1]จังหวัด!DP95</f>
        <v>9.9904353460244977</v>
      </c>
      <c r="DQ20" s="166">
        <f>SUM(DQ5:DQ19)</f>
        <v>17781</v>
      </c>
      <c r="DR20" s="169">
        <f>[1]จังหวัด!DR95</f>
        <v>78.447895526339011</v>
      </c>
      <c r="DS20" s="166">
        <f>SUM(DS5:DS19)</f>
        <v>15920</v>
      </c>
      <c r="DT20" s="169">
        <f>[1]จังหวัด!DT95</f>
        <v>89.533772003824311</v>
      </c>
      <c r="DU20" s="166">
        <f>SUM(DU5:DU19)</f>
        <v>1782</v>
      </c>
      <c r="DV20" s="169">
        <f>[1]จังหวัด!DV95</f>
        <v>10.021933524548675</v>
      </c>
      <c r="DW20" s="166">
        <f>SUM(DW5:DW19)</f>
        <v>522</v>
      </c>
      <c r="DX20" s="169">
        <f>[1]จังหวัด!DX95</f>
        <v>29.292929292929294</v>
      </c>
      <c r="DY20" s="166">
        <f>SUM(DY5:DY19)</f>
        <v>928</v>
      </c>
      <c r="DZ20" s="169">
        <f>[1]จังหวัด!DZ95</f>
        <v>52.076318742985407</v>
      </c>
      <c r="EA20" s="166">
        <f>SUM(EA5:EA19)</f>
        <v>647</v>
      </c>
      <c r="EB20" s="169">
        <f>[1]จังหวัด!EB95</f>
        <v>36.307519640852973</v>
      </c>
      <c r="EC20" s="166">
        <f>SUM(EC5:EC19)</f>
        <v>709</v>
      </c>
      <c r="ED20" s="169">
        <f>[1]จังหวัด!ED95</f>
        <v>39.786756453423124</v>
      </c>
      <c r="EE20" s="166">
        <f>SUM(EE5:EE19)</f>
        <v>584</v>
      </c>
      <c r="EF20" s="169">
        <f>[1]จังหวัด!EF95</f>
        <v>32.772166105499437</v>
      </c>
      <c r="EG20" s="166">
        <f>SUM(EG5:EG19)</f>
        <v>2761</v>
      </c>
      <c r="EH20" s="169">
        <f>[1]จังหวัด!EH95</f>
        <v>12.181240624724257</v>
      </c>
      <c r="EI20" s="166">
        <f>SUM(EI5:EI19)</f>
        <v>2092</v>
      </c>
      <c r="EJ20" s="169">
        <f>[1]จังหวัด!EJ95</f>
        <v>9.2296832259772348</v>
      </c>
    </row>
  </sheetData>
  <mergeCells count="81">
    <mergeCell ref="A1:A4"/>
    <mergeCell ref="B1:B4"/>
    <mergeCell ref="C1:AB1"/>
    <mergeCell ref="AD1:AD4"/>
    <mergeCell ref="AE1:BD1"/>
    <mergeCell ref="C3:D3"/>
    <mergeCell ref="E3:F3"/>
    <mergeCell ref="G3:H3"/>
    <mergeCell ref="I3:J3"/>
    <mergeCell ref="DK1:EJ1"/>
    <mergeCell ref="C2:AB2"/>
    <mergeCell ref="AE2:BD2"/>
    <mergeCell ref="BG2:CF2"/>
    <mergeCell ref="CI2:DH2"/>
    <mergeCell ref="DK2:EJ2"/>
    <mergeCell ref="BF1:BF4"/>
    <mergeCell ref="U3:V3"/>
    <mergeCell ref="BG1:CF1"/>
    <mergeCell ref="CH1:CH4"/>
    <mergeCell ref="CI1:DH1"/>
    <mergeCell ref="DJ1:DJ4"/>
    <mergeCell ref="K3:L3"/>
    <mergeCell ref="M3:N3"/>
    <mergeCell ref="O3:P3"/>
    <mergeCell ref="Q3:R3"/>
    <mergeCell ref="S3:T3"/>
    <mergeCell ref="AU3:AV3"/>
    <mergeCell ref="W3:X3"/>
    <mergeCell ref="Y3:Z3"/>
    <mergeCell ref="AA3:AB3"/>
    <mergeCell ref="AE3:AF3"/>
    <mergeCell ref="AG3:AH3"/>
    <mergeCell ref="AI3:AJ3"/>
    <mergeCell ref="AK3:AL3"/>
    <mergeCell ref="AM3:AN3"/>
    <mergeCell ref="AO3:AP3"/>
    <mergeCell ref="AQ3:AR3"/>
    <mergeCell ref="AS3:AT3"/>
    <mergeCell ref="BU3:BV3"/>
    <mergeCell ref="AW3:AX3"/>
    <mergeCell ref="AY3:AZ3"/>
    <mergeCell ref="BA3:BB3"/>
    <mergeCell ref="BC3:BD3"/>
    <mergeCell ref="BG3:BH3"/>
    <mergeCell ref="BI3:BJ3"/>
    <mergeCell ref="BK3:BL3"/>
    <mergeCell ref="BM3:BN3"/>
    <mergeCell ref="BO3:BP3"/>
    <mergeCell ref="BQ3:BR3"/>
    <mergeCell ref="BS3:BT3"/>
    <mergeCell ref="CU3:CV3"/>
    <mergeCell ref="BW3:BX3"/>
    <mergeCell ref="BY3:BZ3"/>
    <mergeCell ref="CA3:CB3"/>
    <mergeCell ref="CC3:CD3"/>
    <mergeCell ref="CE3:CF3"/>
    <mergeCell ref="CI3:CJ3"/>
    <mergeCell ref="CK3:CL3"/>
    <mergeCell ref="CM3:CN3"/>
    <mergeCell ref="CO3:CP3"/>
    <mergeCell ref="CQ3:CR3"/>
    <mergeCell ref="CS3:CT3"/>
    <mergeCell ref="DU3:DV3"/>
    <mergeCell ref="CW3:CX3"/>
    <mergeCell ref="CY3:CZ3"/>
    <mergeCell ref="DA3:DB3"/>
    <mergeCell ref="DC3:DD3"/>
    <mergeCell ref="DE3:DF3"/>
    <mergeCell ref="DG3:DH3"/>
    <mergeCell ref="DK3:DL3"/>
    <mergeCell ref="DM3:DN3"/>
    <mergeCell ref="DO3:DP3"/>
    <mergeCell ref="DQ3:DR3"/>
    <mergeCell ref="DS3:DT3"/>
    <mergeCell ref="EI3:EJ3"/>
    <mergeCell ref="DW3:DX3"/>
    <mergeCell ref="DY3:DZ3"/>
    <mergeCell ref="EA3:EB3"/>
    <mergeCell ref="EC3:ED3"/>
    <mergeCell ref="EE3:EF3"/>
    <mergeCell ref="EG3:EH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8"/>
  <sheetViews>
    <sheetView zoomScale="124" zoomScaleNormal="124" workbookViewId="0">
      <selection sqref="A1:DI18"/>
    </sheetView>
  </sheetViews>
  <sheetFormatPr defaultRowHeight="21" x14ac:dyDescent="0.45"/>
  <cols>
    <col min="1" max="1" width="18" style="178" customWidth="1"/>
    <col min="2" max="3" width="11.125" style="178" bestFit="1" customWidth="1"/>
    <col min="4" max="4" width="9.625" style="178" bestFit="1" customWidth="1"/>
    <col min="5" max="5" width="11.125" style="178" bestFit="1" customWidth="1"/>
    <col min="6" max="6" width="9.625" style="178" bestFit="1" customWidth="1"/>
    <col min="7" max="7" width="10.375" style="178" bestFit="1" customWidth="1"/>
    <col min="8" max="8" width="9.125" style="178" bestFit="1" customWidth="1"/>
    <col min="9" max="14" width="9.625" style="178" bestFit="1" customWidth="1"/>
    <col min="15" max="15" width="9.125" style="178" bestFit="1" customWidth="1"/>
    <col min="16" max="16" width="9.625" style="178" bestFit="1" customWidth="1"/>
    <col min="17" max="17" width="9.125" style="178" bestFit="1" customWidth="1"/>
    <col min="18" max="18" width="9.625" style="178" bestFit="1" customWidth="1"/>
    <col min="19" max="19" width="9.125" style="178" bestFit="1" customWidth="1"/>
    <col min="20" max="20" width="9.625" style="178" bestFit="1" customWidth="1"/>
    <col min="21" max="21" width="9.125" style="178" bestFit="1" customWidth="1"/>
    <col min="22" max="22" width="9.625" style="178" bestFit="1" customWidth="1"/>
    <col min="23" max="23" width="9.125" style="178" bestFit="1" customWidth="1"/>
    <col min="24" max="24" width="9.625" style="178" bestFit="1" customWidth="1"/>
    <col min="25" max="25" width="10.375" style="178" bestFit="1" customWidth="1"/>
    <col min="26" max="26" width="9.625" style="178" bestFit="1" customWidth="1"/>
    <col min="27" max="27" width="10.375" style="178" bestFit="1" customWidth="1"/>
    <col min="28" max="28" width="9.625" style="178" bestFit="1" customWidth="1"/>
    <col min="29" max="29" width="9" style="178"/>
    <col min="30" max="31" width="11.125" style="178" bestFit="1" customWidth="1"/>
    <col min="32" max="32" width="9.625" style="178" bestFit="1" customWidth="1"/>
    <col min="33" max="33" width="11.125" style="178" bestFit="1" customWidth="1"/>
    <col min="34" max="34" width="9.625" style="178" bestFit="1" customWidth="1"/>
    <col min="35" max="35" width="10.375" style="178" bestFit="1" customWidth="1"/>
    <col min="36" max="36" width="9.625" style="178" bestFit="1" customWidth="1"/>
    <col min="37" max="37" width="10.375" style="178" bestFit="1" customWidth="1"/>
    <col min="38" max="38" width="9.125" style="178" bestFit="1" customWidth="1"/>
    <col min="39" max="39" width="10.375" style="178" bestFit="1" customWidth="1"/>
    <col min="40" max="40" width="11.125" style="178" bestFit="1" customWidth="1"/>
    <col min="41" max="41" width="9.625" style="178" bestFit="1" customWidth="1"/>
    <col min="42" max="43" width="9.125" style="178" bestFit="1" customWidth="1"/>
    <col min="44" max="50" width="9.625" style="178" bestFit="1" customWidth="1"/>
    <col min="51" max="52" width="9.125" style="178" bestFit="1" customWidth="1"/>
    <col min="53" max="53" width="10.375" style="178" bestFit="1" customWidth="1"/>
    <col min="54" max="54" width="9.625" style="178" bestFit="1" customWidth="1"/>
    <col min="55" max="55" width="10.375" style="178" bestFit="1" customWidth="1"/>
    <col min="56" max="56" width="9.625" style="178" bestFit="1" customWidth="1"/>
    <col min="57" max="57" width="9" style="178"/>
    <col min="58" max="59" width="11.125" style="178" bestFit="1" customWidth="1"/>
    <col min="60" max="60" width="9.625" style="178" bestFit="1" customWidth="1"/>
    <col min="61" max="62" width="11.125" style="178" bestFit="1" customWidth="1"/>
    <col min="63" max="63" width="10.375" style="178" bestFit="1" customWidth="1"/>
    <col min="64" max="65" width="9.625" style="178" bestFit="1" customWidth="1"/>
    <col min="66" max="66" width="10.375" style="178" bestFit="1" customWidth="1"/>
    <col min="67" max="67" width="9.625" style="178" bestFit="1" customWidth="1"/>
    <col min="68" max="68" width="9.125" style="178" bestFit="1" customWidth="1"/>
    <col min="69" max="69" width="9.625" style="178" bestFit="1" customWidth="1"/>
    <col min="70" max="70" width="10.375" style="178" bestFit="1" customWidth="1"/>
    <col min="71" max="72" width="9.125" style="178" bestFit="1" customWidth="1"/>
    <col min="73" max="73" width="9.625" style="178" bestFit="1" customWidth="1"/>
    <col min="74" max="74" width="11.125" style="178" bestFit="1" customWidth="1"/>
    <col min="75" max="75" width="9.625" style="178" bestFit="1" customWidth="1"/>
    <col min="76" max="76" width="9.125" style="178" bestFit="1" customWidth="1"/>
    <col min="77" max="77" width="9.625" style="178" bestFit="1" customWidth="1"/>
    <col min="78" max="78" width="11.125" style="178" bestFit="1" customWidth="1"/>
    <col min="79" max="79" width="9.625" style="178" bestFit="1" customWidth="1"/>
    <col min="80" max="80" width="9.125" style="178" bestFit="1" customWidth="1"/>
    <col min="81" max="81" width="10.375" style="178" bestFit="1" customWidth="1"/>
    <col min="82" max="82" width="11.875" style="178" bestFit="1" customWidth="1"/>
    <col min="83" max="83" width="10.375" style="178" bestFit="1" customWidth="1"/>
    <col min="84" max="84" width="9.125" style="178" bestFit="1" customWidth="1"/>
    <col min="85" max="85" width="9" style="178"/>
    <col min="86" max="87" width="11.125" style="178" bestFit="1" customWidth="1"/>
    <col min="88" max="88" width="9.625" style="178" bestFit="1" customWidth="1"/>
    <col min="89" max="89" width="10.375" style="178" bestFit="1" customWidth="1"/>
    <col min="90" max="90" width="11.125" style="178" bestFit="1" customWidth="1"/>
    <col min="91" max="91" width="10.375" style="178" bestFit="1" customWidth="1"/>
    <col min="92" max="93" width="9.625" style="178" bestFit="1" customWidth="1"/>
    <col min="94" max="94" width="10.375" style="178" bestFit="1" customWidth="1"/>
    <col min="95" max="96" width="9.625" style="178" bestFit="1" customWidth="1"/>
    <col min="97" max="97" width="9.125" style="178" bestFit="1" customWidth="1"/>
    <col min="98" max="98" width="9.625" style="178" bestFit="1" customWidth="1"/>
    <col min="99" max="108" width="9.125" style="178" bestFit="1" customWidth="1"/>
    <col min="109" max="109" width="10.375" style="178" bestFit="1" customWidth="1"/>
    <col min="110" max="110" width="9.125" style="178" bestFit="1" customWidth="1"/>
    <col min="111" max="111" width="9.625" style="178" bestFit="1" customWidth="1"/>
    <col min="112" max="112" width="9.125" style="178" bestFit="1" customWidth="1"/>
    <col min="113" max="16384" width="9" style="178"/>
  </cols>
  <sheetData>
    <row r="1" spans="1:112" x14ac:dyDescent="0.45">
      <c r="A1" s="178" t="s">
        <v>148</v>
      </c>
      <c r="B1" s="178" t="s">
        <v>150</v>
      </c>
      <c r="C1" s="178" t="s">
        <v>151</v>
      </c>
      <c r="AD1" s="178" t="s">
        <v>152</v>
      </c>
      <c r="AE1" s="178" t="s">
        <v>153</v>
      </c>
      <c r="BF1" s="178" t="s">
        <v>154</v>
      </c>
      <c r="BG1" s="178" t="s">
        <v>155</v>
      </c>
      <c r="CH1" s="178" t="s">
        <v>156</v>
      </c>
      <c r="CI1" s="178" t="s">
        <v>157</v>
      </c>
    </row>
    <row r="2" spans="1:112" x14ac:dyDescent="0.45">
      <c r="C2" s="178" t="s">
        <v>159</v>
      </c>
      <c r="AE2" s="178" t="s">
        <v>159</v>
      </c>
      <c r="BG2" s="178" t="s">
        <v>159</v>
      </c>
      <c r="CI2" s="178" t="s">
        <v>159</v>
      </c>
    </row>
    <row r="3" spans="1:112" ht="42" x14ac:dyDescent="0.45">
      <c r="B3" s="178" t="s">
        <v>150</v>
      </c>
      <c r="C3" s="178" t="s">
        <v>160</v>
      </c>
      <c r="E3" s="178" t="s">
        <v>161</v>
      </c>
      <c r="G3" s="178" t="s">
        <v>162</v>
      </c>
      <c r="I3" s="178" t="s">
        <v>163</v>
      </c>
      <c r="K3" s="178" t="s">
        <v>164</v>
      </c>
      <c r="M3" s="178" t="s">
        <v>165</v>
      </c>
      <c r="O3" s="178" t="s">
        <v>166</v>
      </c>
      <c r="Q3" s="178" t="s">
        <v>167</v>
      </c>
      <c r="S3" s="178" t="s">
        <v>173</v>
      </c>
      <c r="U3" s="178" t="s">
        <v>174</v>
      </c>
      <c r="W3" s="178" t="s">
        <v>170</v>
      </c>
      <c r="Y3" s="178" t="s">
        <v>171</v>
      </c>
      <c r="AA3" s="178" t="s">
        <v>172</v>
      </c>
      <c r="AD3" s="179" t="s">
        <v>152</v>
      </c>
      <c r="AE3" s="178" t="s">
        <v>160</v>
      </c>
      <c r="AG3" s="178" t="s">
        <v>161</v>
      </c>
      <c r="AI3" s="178" t="s">
        <v>162</v>
      </c>
      <c r="AK3" s="178" t="s">
        <v>163</v>
      </c>
      <c r="AM3" s="178" t="s">
        <v>164</v>
      </c>
      <c r="AO3" s="178" t="s">
        <v>165</v>
      </c>
      <c r="AQ3" s="178" t="s">
        <v>166</v>
      </c>
      <c r="AS3" s="178" t="s">
        <v>167</v>
      </c>
      <c r="AU3" s="178" t="s">
        <v>173</v>
      </c>
      <c r="AW3" s="178" t="s">
        <v>174</v>
      </c>
      <c r="AY3" s="178" t="s">
        <v>170</v>
      </c>
      <c r="BA3" s="178" t="s">
        <v>171</v>
      </c>
      <c r="BC3" s="178" t="s">
        <v>172</v>
      </c>
      <c r="BF3" s="179" t="s">
        <v>154</v>
      </c>
      <c r="BG3" s="178" t="s">
        <v>160</v>
      </c>
      <c r="BI3" s="178" t="s">
        <v>161</v>
      </c>
      <c r="BK3" s="178" t="s">
        <v>162</v>
      </c>
      <c r="BM3" s="178" t="s">
        <v>163</v>
      </c>
      <c r="BO3" s="178" t="s">
        <v>164</v>
      </c>
      <c r="BQ3" s="178" t="s">
        <v>165</v>
      </c>
      <c r="BS3" s="178" t="s">
        <v>166</v>
      </c>
      <c r="BU3" s="178" t="s">
        <v>167</v>
      </c>
      <c r="BW3" s="178" t="s">
        <v>173</v>
      </c>
      <c r="BY3" s="178" t="s">
        <v>174</v>
      </c>
      <c r="CA3" s="178" t="s">
        <v>170</v>
      </c>
      <c r="CC3" s="178" t="s">
        <v>171</v>
      </c>
      <c r="CE3" s="178" t="s">
        <v>172</v>
      </c>
      <c r="CH3" s="179" t="s">
        <v>156</v>
      </c>
      <c r="CI3" s="178" t="s">
        <v>160</v>
      </c>
      <c r="CK3" s="178" t="s">
        <v>161</v>
      </c>
      <c r="CM3" s="178" t="s">
        <v>162</v>
      </c>
      <c r="CO3" s="178" t="s">
        <v>163</v>
      </c>
      <c r="CQ3" s="178" t="s">
        <v>164</v>
      </c>
      <c r="CS3" s="178" t="s">
        <v>165</v>
      </c>
      <c r="CU3" s="178" t="s">
        <v>166</v>
      </c>
      <c r="CW3" s="178" t="s">
        <v>167</v>
      </c>
      <c r="CY3" s="178" t="s">
        <v>173</v>
      </c>
      <c r="DA3" s="178" t="s">
        <v>174</v>
      </c>
      <c r="DC3" s="178" t="s">
        <v>170</v>
      </c>
      <c r="DE3" s="178" t="s">
        <v>171</v>
      </c>
      <c r="DG3" s="178" t="s">
        <v>172</v>
      </c>
    </row>
    <row r="4" spans="1:112" x14ac:dyDescent="0.45">
      <c r="C4" s="178" t="s">
        <v>3</v>
      </c>
      <c r="D4" s="178" t="s">
        <v>175</v>
      </c>
      <c r="E4" s="178" t="s">
        <v>3</v>
      </c>
      <c r="F4" s="178" t="s">
        <v>175</v>
      </c>
      <c r="G4" s="178" t="s">
        <v>3</v>
      </c>
      <c r="H4" s="178" t="s">
        <v>175</v>
      </c>
      <c r="I4" s="178" t="s">
        <v>3</v>
      </c>
      <c r="J4" s="178" t="s">
        <v>175</v>
      </c>
      <c r="K4" s="178" t="s">
        <v>3</v>
      </c>
      <c r="L4" s="178" t="s">
        <v>175</v>
      </c>
      <c r="M4" s="178" t="s">
        <v>3</v>
      </c>
      <c r="N4" s="178" t="s">
        <v>175</v>
      </c>
      <c r="O4" s="178" t="s">
        <v>3</v>
      </c>
      <c r="P4" s="178" t="s">
        <v>175</v>
      </c>
      <c r="Q4" s="178" t="s">
        <v>3</v>
      </c>
      <c r="R4" s="178" t="s">
        <v>175</v>
      </c>
      <c r="S4" s="178" t="s">
        <v>3</v>
      </c>
      <c r="T4" s="178" t="s">
        <v>175</v>
      </c>
      <c r="U4" s="178" t="s">
        <v>3</v>
      </c>
      <c r="V4" s="178" t="s">
        <v>175</v>
      </c>
      <c r="W4" s="178" t="s">
        <v>3</v>
      </c>
      <c r="X4" s="178" t="s">
        <v>175</v>
      </c>
      <c r="Y4" s="178" t="s">
        <v>3</v>
      </c>
      <c r="Z4" s="178" t="s">
        <v>175</v>
      </c>
      <c r="AA4" s="178" t="s">
        <v>3</v>
      </c>
      <c r="AB4" s="178" t="s">
        <v>175</v>
      </c>
      <c r="AE4" s="178" t="s">
        <v>3</v>
      </c>
      <c r="AF4" s="178" t="s">
        <v>175</v>
      </c>
      <c r="AG4" s="178" t="s">
        <v>3</v>
      </c>
      <c r="AH4" s="178" t="s">
        <v>175</v>
      </c>
      <c r="AI4" s="178" t="s">
        <v>3</v>
      </c>
      <c r="AJ4" s="178" t="s">
        <v>175</v>
      </c>
      <c r="AK4" s="178" t="s">
        <v>3</v>
      </c>
      <c r="AL4" s="178" t="s">
        <v>175</v>
      </c>
      <c r="AM4" s="178" t="s">
        <v>3</v>
      </c>
      <c r="AN4" s="178" t="s">
        <v>175</v>
      </c>
      <c r="AO4" s="178" t="s">
        <v>3</v>
      </c>
      <c r="AP4" s="178" t="s">
        <v>175</v>
      </c>
      <c r="AQ4" s="178" t="s">
        <v>3</v>
      </c>
      <c r="AR4" s="178" t="s">
        <v>175</v>
      </c>
      <c r="AS4" s="178" t="s">
        <v>3</v>
      </c>
      <c r="AT4" s="178" t="s">
        <v>175</v>
      </c>
      <c r="AU4" s="178" t="s">
        <v>3</v>
      </c>
      <c r="AV4" s="178" t="s">
        <v>175</v>
      </c>
      <c r="AW4" s="178" t="s">
        <v>3</v>
      </c>
      <c r="AX4" s="178" t="s">
        <v>175</v>
      </c>
      <c r="AY4" s="178" t="s">
        <v>3</v>
      </c>
      <c r="AZ4" s="178" t="s">
        <v>175</v>
      </c>
      <c r="BA4" s="178" t="s">
        <v>3</v>
      </c>
      <c r="BB4" s="178" t="s">
        <v>175</v>
      </c>
      <c r="BC4" s="178" t="s">
        <v>3</v>
      </c>
      <c r="BD4" s="178" t="s">
        <v>175</v>
      </c>
      <c r="BG4" s="178" t="s">
        <v>3</v>
      </c>
      <c r="BH4" s="178" t="s">
        <v>175</v>
      </c>
      <c r="BI4" s="178" t="s">
        <v>3</v>
      </c>
      <c r="BJ4" s="178" t="s">
        <v>175</v>
      </c>
      <c r="BK4" s="178" t="s">
        <v>3</v>
      </c>
      <c r="BL4" s="178" t="s">
        <v>175</v>
      </c>
      <c r="BM4" s="178" t="s">
        <v>3</v>
      </c>
      <c r="BN4" s="178" t="s">
        <v>175</v>
      </c>
      <c r="BO4" s="178" t="s">
        <v>3</v>
      </c>
      <c r="BP4" s="178" t="s">
        <v>175</v>
      </c>
      <c r="BQ4" s="178" t="s">
        <v>3</v>
      </c>
      <c r="BR4" s="178" t="s">
        <v>175</v>
      </c>
      <c r="BS4" s="178" t="s">
        <v>3</v>
      </c>
      <c r="BT4" s="178" t="s">
        <v>175</v>
      </c>
      <c r="BU4" s="178" t="s">
        <v>3</v>
      </c>
      <c r="BV4" s="178" t="s">
        <v>175</v>
      </c>
      <c r="BW4" s="178" t="s">
        <v>3</v>
      </c>
      <c r="BX4" s="178" t="s">
        <v>175</v>
      </c>
      <c r="BY4" s="178" t="s">
        <v>3</v>
      </c>
      <c r="BZ4" s="178" t="s">
        <v>175</v>
      </c>
      <c r="CA4" s="178" t="s">
        <v>3</v>
      </c>
      <c r="CB4" s="178" t="s">
        <v>175</v>
      </c>
      <c r="CC4" s="178" t="s">
        <v>3</v>
      </c>
      <c r="CD4" s="178" t="s">
        <v>175</v>
      </c>
      <c r="CE4" s="178" t="s">
        <v>3</v>
      </c>
      <c r="CF4" s="178" t="s">
        <v>175</v>
      </c>
      <c r="CI4" s="178" t="s">
        <v>3</v>
      </c>
      <c r="CJ4" s="178" t="s">
        <v>175</v>
      </c>
      <c r="CK4" s="178" t="s">
        <v>3</v>
      </c>
      <c r="CL4" s="178" t="s">
        <v>175</v>
      </c>
      <c r="CM4" s="178" t="s">
        <v>3</v>
      </c>
      <c r="CN4" s="178" t="s">
        <v>175</v>
      </c>
      <c r="CO4" s="178" t="s">
        <v>3</v>
      </c>
      <c r="CP4" s="178" t="s">
        <v>175</v>
      </c>
      <c r="CQ4" s="178" t="s">
        <v>3</v>
      </c>
      <c r="CR4" s="178" t="s">
        <v>175</v>
      </c>
      <c r="CS4" s="178" t="s">
        <v>3</v>
      </c>
      <c r="CT4" s="178" t="s">
        <v>175</v>
      </c>
      <c r="CU4" s="178" t="s">
        <v>3</v>
      </c>
      <c r="CV4" s="178" t="s">
        <v>175</v>
      </c>
      <c r="CW4" s="178" t="s">
        <v>3</v>
      </c>
      <c r="CX4" s="178" t="s">
        <v>175</v>
      </c>
      <c r="CY4" s="178" t="s">
        <v>3</v>
      </c>
      <c r="CZ4" s="178" t="s">
        <v>175</v>
      </c>
      <c r="DA4" s="178" t="s">
        <v>3</v>
      </c>
      <c r="DB4" s="178" t="s">
        <v>175</v>
      </c>
      <c r="DC4" s="178" t="s">
        <v>3</v>
      </c>
      <c r="DD4" s="178" t="s">
        <v>175</v>
      </c>
      <c r="DE4" s="178" t="s">
        <v>3</v>
      </c>
      <c r="DF4" s="178" t="s">
        <v>175</v>
      </c>
      <c r="DG4" s="178" t="s">
        <v>3</v>
      </c>
      <c r="DH4" s="178" t="s">
        <v>175</v>
      </c>
    </row>
    <row r="5" spans="1:112" x14ac:dyDescent="0.45">
      <c r="A5" s="178" t="s">
        <v>176</v>
      </c>
      <c r="B5" s="178">
        <v>28325</v>
      </c>
      <c r="C5" s="178">
        <v>20256</v>
      </c>
      <c r="D5" s="178">
        <v>71.512797881729924</v>
      </c>
      <c r="E5" s="178">
        <v>16917</v>
      </c>
      <c r="F5" s="178">
        <v>83.515995260663502</v>
      </c>
      <c r="G5" s="178">
        <v>3339</v>
      </c>
      <c r="H5" s="178">
        <v>16.484004739336491</v>
      </c>
      <c r="I5" s="178">
        <v>2315</v>
      </c>
      <c r="J5" s="178">
        <v>69.332135369871224</v>
      </c>
      <c r="K5" s="178">
        <v>2068</v>
      </c>
      <c r="L5" s="178">
        <v>89.330453563714897</v>
      </c>
      <c r="M5" s="178">
        <v>247</v>
      </c>
      <c r="N5" s="178">
        <v>10.669546436285097</v>
      </c>
      <c r="O5" s="178">
        <v>93</v>
      </c>
      <c r="P5" s="178">
        <v>37.651821862348179</v>
      </c>
      <c r="Q5" s="178">
        <v>68</v>
      </c>
      <c r="R5" s="178">
        <v>27.530364372469634</v>
      </c>
      <c r="S5" s="178">
        <v>55</v>
      </c>
      <c r="T5" s="178">
        <v>22.267206477732792</v>
      </c>
      <c r="U5" s="178">
        <v>41</v>
      </c>
      <c r="V5" s="178">
        <v>16.599190283400809</v>
      </c>
      <c r="W5" s="178">
        <v>32</v>
      </c>
      <c r="X5" s="178">
        <v>12.955465587044534</v>
      </c>
      <c r="Y5" s="178">
        <v>746</v>
      </c>
      <c r="Z5" s="178">
        <v>22.342018568433662</v>
      </c>
      <c r="AA5" s="178">
        <v>278</v>
      </c>
      <c r="AB5" s="178">
        <v>8.3258460616951186</v>
      </c>
      <c r="AD5" s="178">
        <v>31750</v>
      </c>
      <c r="AE5" s="178">
        <v>20205</v>
      </c>
      <c r="AF5" s="178">
        <v>63.637795275590548</v>
      </c>
      <c r="AG5" s="178">
        <v>16995</v>
      </c>
      <c r="AH5" s="178">
        <v>84.112843355605051</v>
      </c>
      <c r="AI5" s="178">
        <v>3210</v>
      </c>
      <c r="AJ5" s="178">
        <v>15.887156644394953</v>
      </c>
      <c r="AK5" s="178">
        <v>2107</v>
      </c>
      <c r="AL5" s="178">
        <v>65.638629283489095</v>
      </c>
      <c r="AM5" s="178">
        <v>1864</v>
      </c>
      <c r="AN5" s="178">
        <v>88.467014712861882</v>
      </c>
      <c r="AO5" s="178">
        <v>244</v>
      </c>
      <c r="AP5" s="178">
        <v>11.580446131941148</v>
      </c>
      <c r="AQ5" s="178">
        <v>41</v>
      </c>
      <c r="AR5" s="178">
        <v>16.803278688524589</v>
      </c>
      <c r="AS5" s="178">
        <v>64</v>
      </c>
      <c r="AT5" s="178">
        <v>26.229508196721312</v>
      </c>
      <c r="AU5" s="178">
        <v>71</v>
      </c>
      <c r="AV5" s="178">
        <v>29.098360655737704</v>
      </c>
      <c r="AW5" s="178">
        <v>64</v>
      </c>
      <c r="AX5" s="178">
        <v>26.229508196721312</v>
      </c>
      <c r="AY5" s="178">
        <v>33</v>
      </c>
      <c r="AZ5" s="178">
        <v>13.524590163934427</v>
      </c>
      <c r="BA5" s="178">
        <v>812</v>
      </c>
      <c r="BB5" s="178">
        <v>25.29595015576324</v>
      </c>
      <c r="BC5" s="178">
        <v>291</v>
      </c>
      <c r="BD5" s="178">
        <v>9.065420560747663</v>
      </c>
      <c r="BF5" s="178">
        <v>33208</v>
      </c>
      <c r="BG5" s="178">
        <v>21008</v>
      </c>
      <c r="BH5" s="178">
        <v>63.261864610937124</v>
      </c>
      <c r="BI5" s="178">
        <v>18039</v>
      </c>
      <c r="BJ5" s="178">
        <v>85.867288651942118</v>
      </c>
      <c r="BK5" s="178">
        <v>2969</v>
      </c>
      <c r="BL5" s="178">
        <v>14.132711348057883</v>
      </c>
      <c r="BM5" s="178">
        <v>2001</v>
      </c>
      <c r="BN5" s="178">
        <v>67.396429774334791</v>
      </c>
      <c r="BO5" s="178">
        <v>1864</v>
      </c>
      <c r="BP5" s="178">
        <v>93.153423288355825</v>
      </c>
      <c r="BQ5" s="178">
        <v>137</v>
      </c>
      <c r="BR5" s="178">
        <v>6.846576711644178</v>
      </c>
      <c r="BS5" s="178">
        <v>30</v>
      </c>
      <c r="BT5" s="178">
        <v>21.897810218978101</v>
      </c>
      <c r="BU5" s="178">
        <v>40</v>
      </c>
      <c r="BV5" s="178">
        <v>29.197080291970803</v>
      </c>
      <c r="BW5" s="178">
        <v>45</v>
      </c>
      <c r="BX5" s="178">
        <v>32.846715328467155</v>
      </c>
      <c r="BY5" s="178">
        <v>38</v>
      </c>
      <c r="BZ5" s="178">
        <v>27.737226277372262</v>
      </c>
      <c r="CA5" s="178">
        <v>25</v>
      </c>
      <c r="CB5" s="178">
        <v>18.248175182481752</v>
      </c>
      <c r="CC5" s="178">
        <v>730</v>
      </c>
      <c r="CD5" s="178">
        <v>24.587403166049175</v>
      </c>
      <c r="CE5" s="178">
        <v>238</v>
      </c>
      <c r="CF5" s="178">
        <v>8.0161670596160324</v>
      </c>
      <c r="CH5" s="178">
        <v>34104</v>
      </c>
      <c r="CI5" s="178">
        <v>17927</v>
      </c>
      <c r="CJ5" s="178">
        <v>52.565681444991789</v>
      </c>
      <c r="CK5" s="178">
        <v>15579</v>
      </c>
      <c r="CL5" s="178">
        <v>86.90243766385899</v>
      </c>
      <c r="CM5" s="178">
        <v>2348</v>
      </c>
      <c r="CN5" s="178">
        <v>13.097562336141017</v>
      </c>
      <c r="CO5" s="178">
        <v>1526</v>
      </c>
      <c r="CP5" s="178">
        <v>64.991482112436117</v>
      </c>
      <c r="CQ5" s="178">
        <v>1397</v>
      </c>
      <c r="CR5" s="178">
        <v>91.54652686762779</v>
      </c>
      <c r="CS5" s="178">
        <v>129</v>
      </c>
      <c r="CT5" s="178">
        <v>8.4534731323722152</v>
      </c>
      <c r="CU5" s="178">
        <v>34</v>
      </c>
      <c r="CV5" s="178">
        <v>26.356589147286822</v>
      </c>
      <c r="CW5" s="178">
        <v>57</v>
      </c>
      <c r="CX5" s="178">
        <v>44.186046511627907</v>
      </c>
      <c r="CY5" s="178">
        <v>34</v>
      </c>
      <c r="CZ5" s="178">
        <v>26.356589147286822</v>
      </c>
      <c r="DA5" s="178">
        <v>33</v>
      </c>
      <c r="DB5" s="178">
        <v>25.581395348837209</v>
      </c>
      <c r="DC5" s="178">
        <v>30</v>
      </c>
      <c r="DD5" s="178">
        <v>23.255813953488371</v>
      </c>
      <c r="DE5" s="178">
        <v>596</v>
      </c>
      <c r="DF5" s="178">
        <v>25.383304940374789</v>
      </c>
      <c r="DG5" s="178">
        <v>226</v>
      </c>
      <c r="DH5" s="178">
        <v>9.6252129471890964</v>
      </c>
    </row>
    <row r="6" spans="1:112" x14ac:dyDescent="0.45">
      <c r="A6" s="178" t="s">
        <v>177</v>
      </c>
      <c r="B6" s="178">
        <v>7149</v>
      </c>
      <c r="C6" s="178">
        <v>6714</v>
      </c>
      <c r="D6" s="178">
        <v>93.915232899706254</v>
      </c>
      <c r="E6" s="178">
        <v>6051</v>
      </c>
      <c r="F6" s="178">
        <v>90.125111706881142</v>
      </c>
      <c r="G6" s="178">
        <v>663</v>
      </c>
      <c r="H6" s="178">
        <v>9.8748882931188557</v>
      </c>
      <c r="I6" s="178">
        <v>460</v>
      </c>
      <c r="J6" s="178">
        <v>69.381598793363494</v>
      </c>
      <c r="K6" s="178">
        <v>422</v>
      </c>
      <c r="L6" s="178">
        <v>91.739130434782609</v>
      </c>
      <c r="M6" s="178">
        <v>38</v>
      </c>
      <c r="N6" s="178">
        <v>8.2608695652173907</v>
      </c>
      <c r="O6" s="178">
        <v>28</v>
      </c>
      <c r="P6" s="178">
        <v>73.684210526315795</v>
      </c>
      <c r="Q6" s="178">
        <v>15</v>
      </c>
      <c r="R6" s="178">
        <v>39.473684210526315</v>
      </c>
      <c r="S6" s="178">
        <v>18</v>
      </c>
      <c r="T6" s="178">
        <v>47.368421052631582</v>
      </c>
      <c r="U6" s="178">
        <v>13</v>
      </c>
      <c r="V6" s="178">
        <v>34.210526315789473</v>
      </c>
      <c r="W6" s="178">
        <v>11</v>
      </c>
      <c r="X6" s="178">
        <v>28.94736842105263</v>
      </c>
      <c r="Y6" s="178">
        <v>89</v>
      </c>
      <c r="Z6" s="178">
        <v>13.423831070889895</v>
      </c>
      <c r="AA6" s="178">
        <v>114</v>
      </c>
      <c r="AB6" s="178">
        <v>17.194570135746606</v>
      </c>
      <c r="AD6" s="178">
        <v>7405</v>
      </c>
      <c r="AE6" s="178">
        <v>6736</v>
      </c>
      <c r="AF6" s="178">
        <v>90.965563808237675</v>
      </c>
      <c r="AG6" s="178">
        <v>5866</v>
      </c>
      <c r="AH6" s="178">
        <v>87.084323040380042</v>
      </c>
      <c r="AI6" s="178">
        <v>870</v>
      </c>
      <c r="AJ6" s="178">
        <v>12.915676959619953</v>
      </c>
      <c r="AK6" s="178">
        <v>532</v>
      </c>
      <c r="AL6" s="178">
        <v>61.149425287356323</v>
      </c>
      <c r="AM6" s="178">
        <v>479</v>
      </c>
      <c r="AN6" s="178">
        <v>90.037593984962399</v>
      </c>
      <c r="AO6" s="178">
        <v>53</v>
      </c>
      <c r="AP6" s="178">
        <v>9.9624060150375939</v>
      </c>
      <c r="AQ6" s="178">
        <v>14</v>
      </c>
      <c r="AR6" s="178">
        <v>26.415094339622641</v>
      </c>
      <c r="AS6" s="178">
        <v>25</v>
      </c>
      <c r="AT6" s="178">
        <v>47.169811320754718</v>
      </c>
      <c r="AU6" s="178">
        <v>33</v>
      </c>
      <c r="AV6" s="178">
        <v>62.264150943396224</v>
      </c>
      <c r="AW6" s="178">
        <v>43</v>
      </c>
      <c r="AX6" s="178">
        <v>81.132075471698116</v>
      </c>
      <c r="AY6" s="178">
        <v>19</v>
      </c>
      <c r="AZ6" s="178">
        <v>35.849056603773583</v>
      </c>
      <c r="BA6" s="178">
        <v>171</v>
      </c>
      <c r="BB6" s="178">
        <v>19.655172413793103</v>
      </c>
      <c r="BC6" s="178">
        <v>167</v>
      </c>
      <c r="BD6" s="178">
        <v>19.195402298850574</v>
      </c>
      <c r="BF6" s="178">
        <v>7466</v>
      </c>
      <c r="BG6" s="178">
        <v>6417</v>
      </c>
      <c r="BH6" s="178">
        <v>85.949638360567903</v>
      </c>
      <c r="BI6" s="178">
        <v>5820</v>
      </c>
      <c r="BJ6" s="178">
        <v>90.696587190275835</v>
      </c>
      <c r="BK6" s="178">
        <v>597</v>
      </c>
      <c r="BL6" s="178">
        <v>9.3034128097241702</v>
      </c>
      <c r="BM6" s="178">
        <v>381</v>
      </c>
      <c r="BN6" s="178">
        <v>63.819095477386938</v>
      </c>
      <c r="BO6" s="178">
        <v>343</v>
      </c>
      <c r="BP6" s="178">
        <v>90.026246719160099</v>
      </c>
      <c r="BQ6" s="178">
        <v>38</v>
      </c>
      <c r="BR6" s="178">
        <v>9.9737532808398957</v>
      </c>
      <c r="BS6" s="178">
        <v>19</v>
      </c>
      <c r="BT6" s="178">
        <v>50</v>
      </c>
      <c r="BU6" s="178">
        <v>28</v>
      </c>
      <c r="BV6" s="178">
        <v>73.684210526315795</v>
      </c>
      <c r="BW6" s="178">
        <v>31</v>
      </c>
      <c r="BX6" s="178">
        <v>81.578947368421055</v>
      </c>
      <c r="BY6" s="178">
        <v>23</v>
      </c>
      <c r="BZ6" s="178">
        <v>60.526315789473685</v>
      </c>
      <c r="CA6" s="178">
        <v>27</v>
      </c>
      <c r="CB6" s="178">
        <v>71.05263157894737</v>
      </c>
      <c r="CC6" s="178">
        <v>123</v>
      </c>
      <c r="CD6" s="178">
        <v>20.603015075376884</v>
      </c>
      <c r="CE6" s="178">
        <v>93</v>
      </c>
      <c r="CF6" s="178">
        <v>15.577889447236181</v>
      </c>
      <c r="CH6" s="178">
        <v>7693</v>
      </c>
      <c r="CI6" s="178">
        <v>5834</v>
      </c>
      <c r="CJ6" s="178">
        <v>75.835174834264919</v>
      </c>
      <c r="CK6" s="178">
        <v>5158</v>
      </c>
      <c r="CL6" s="178">
        <v>88.412752828248202</v>
      </c>
      <c r="CM6" s="178">
        <v>676</v>
      </c>
      <c r="CN6" s="178">
        <v>11.5872471717518</v>
      </c>
      <c r="CO6" s="178">
        <v>438</v>
      </c>
      <c r="CP6" s="178">
        <v>64.792899408284029</v>
      </c>
      <c r="CQ6" s="178">
        <v>410</v>
      </c>
      <c r="CR6" s="178">
        <v>93.607305936073061</v>
      </c>
      <c r="CS6" s="178">
        <v>28</v>
      </c>
      <c r="CT6" s="178">
        <v>6.3926940639269407</v>
      </c>
      <c r="CU6" s="178">
        <v>18</v>
      </c>
      <c r="CV6" s="178">
        <v>64.285714285714292</v>
      </c>
      <c r="CW6" s="178">
        <v>25</v>
      </c>
      <c r="CX6" s="178">
        <v>89.285714285714292</v>
      </c>
      <c r="CY6" s="178">
        <v>19</v>
      </c>
      <c r="CZ6" s="178">
        <v>67.857142857142861</v>
      </c>
      <c r="DA6" s="178">
        <v>19</v>
      </c>
      <c r="DB6" s="178">
        <v>67.857142857142861</v>
      </c>
      <c r="DC6" s="178">
        <v>21</v>
      </c>
      <c r="DD6" s="178">
        <v>75</v>
      </c>
      <c r="DE6" s="178">
        <v>114</v>
      </c>
      <c r="DF6" s="178">
        <v>16.863905325443788</v>
      </c>
      <c r="DG6" s="178">
        <v>124</v>
      </c>
      <c r="DH6" s="178">
        <v>18.34319526627219</v>
      </c>
    </row>
    <row r="7" spans="1:112" x14ac:dyDescent="0.45">
      <c r="A7" s="178" t="s">
        <v>178</v>
      </c>
      <c r="B7" s="178">
        <v>12714</v>
      </c>
      <c r="C7" s="178">
        <v>9784</v>
      </c>
      <c r="D7" s="178">
        <v>76.954538304231562</v>
      </c>
      <c r="E7" s="178">
        <v>9381</v>
      </c>
      <c r="F7" s="178">
        <v>95.88103025347506</v>
      </c>
      <c r="G7" s="178">
        <v>442</v>
      </c>
      <c r="H7" s="178">
        <v>4.5175797219950944</v>
      </c>
      <c r="I7" s="178">
        <v>362</v>
      </c>
      <c r="J7" s="178">
        <v>81.900452488687776</v>
      </c>
      <c r="K7" s="178">
        <v>284</v>
      </c>
      <c r="L7" s="178">
        <v>78.453038674033152</v>
      </c>
      <c r="M7" s="178">
        <v>78</v>
      </c>
      <c r="N7" s="178">
        <v>21.546961325966851</v>
      </c>
      <c r="O7" s="178">
        <v>67</v>
      </c>
      <c r="P7" s="178">
        <v>85.897435897435898</v>
      </c>
      <c r="Q7" s="178">
        <v>40</v>
      </c>
      <c r="R7" s="178">
        <v>51.282051282051285</v>
      </c>
      <c r="S7" s="178">
        <v>42</v>
      </c>
      <c r="T7" s="178">
        <v>53.846153846153847</v>
      </c>
      <c r="U7" s="178">
        <v>46</v>
      </c>
      <c r="V7" s="178">
        <v>58.974358974358971</v>
      </c>
      <c r="W7" s="178">
        <v>17</v>
      </c>
      <c r="X7" s="178">
        <v>21.794871794871796</v>
      </c>
      <c r="Y7" s="178">
        <v>5</v>
      </c>
      <c r="Z7" s="178">
        <v>1.1312217194570136</v>
      </c>
      <c r="AA7" s="178">
        <v>37</v>
      </c>
      <c r="AB7" s="178">
        <v>8.3710407239819009</v>
      </c>
      <c r="AD7" s="178">
        <v>13491</v>
      </c>
      <c r="AE7" s="178">
        <v>10986</v>
      </c>
      <c r="AF7" s="178">
        <v>81.432065821658881</v>
      </c>
      <c r="AG7" s="178">
        <v>10431</v>
      </c>
      <c r="AH7" s="178">
        <v>94.948115783724745</v>
      </c>
      <c r="AI7" s="178">
        <v>624</v>
      </c>
      <c r="AJ7" s="178">
        <v>5.6799563080283999</v>
      </c>
      <c r="AK7" s="178">
        <v>474</v>
      </c>
      <c r="AL7" s="178">
        <v>75.961538461538467</v>
      </c>
      <c r="AM7" s="178">
        <v>359</v>
      </c>
      <c r="AN7" s="178">
        <v>75.738396624472571</v>
      </c>
      <c r="AO7" s="178">
        <v>115</v>
      </c>
      <c r="AP7" s="178">
        <v>24.261603375527425</v>
      </c>
      <c r="AQ7" s="178">
        <v>23</v>
      </c>
      <c r="AR7" s="178">
        <v>20</v>
      </c>
      <c r="AS7" s="178">
        <v>61</v>
      </c>
      <c r="AT7" s="178">
        <v>53.043478260869563</v>
      </c>
      <c r="AU7" s="178">
        <v>109</v>
      </c>
      <c r="AV7" s="178">
        <v>94.782608695652172</v>
      </c>
      <c r="AW7" s="178">
        <v>96</v>
      </c>
      <c r="AX7" s="178">
        <v>83.478260869565219</v>
      </c>
      <c r="AY7" s="178">
        <v>28</v>
      </c>
      <c r="AZ7" s="178">
        <v>24.347826086956523</v>
      </c>
      <c r="BA7" s="178">
        <v>7</v>
      </c>
      <c r="BB7" s="178">
        <v>1.1217948717948718</v>
      </c>
      <c r="BC7" s="178">
        <v>75</v>
      </c>
      <c r="BD7" s="178">
        <v>12.01923076923077</v>
      </c>
      <c r="BF7" s="178">
        <v>14210</v>
      </c>
      <c r="BG7" s="178">
        <v>11997</v>
      </c>
      <c r="BH7" s="178">
        <v>84.426460239268124</v>
      </c>
      <c r="BI7" s="178">
        <v>11515</v>
      </c>
      <c r="BJ7" s="178">
        <v>95.982328915562221</v>
      </c>
      <c r="BK7" s="178">
        <v>537</v>
      </c>
      <c r="BL7" s="178">
        <v>4.4761190297574389</v>
      </c>
      <c r="BM7" s="178">
        <v>428</v>
      </c>
      <c r="BN7" s="178">
        <v>79.702048417132218</v>
      </c>
      <c r="BO7" s="178">
        <v>337</v>
      </c>
      <c r="BP7" s="178">
        <v>78.738317757009341</v>
      </c>
      <c r="BQ7" s="178">
        <v>91</v>
      </c>
      <c r="BR7" s="178">
        <v>21.261682242990656</v>
      </c>
      <c r="BS7" s="178">
        <v>28</v>
      </c>
      <c r="BT7" s="178">
        <v>30.76923076923077</v>
      </c>
      <c r="BU7" s="178">
        <v>51</v>
      </c>
      <c r="BV7" s="178">
        <v>56.043956043956044</v>
      </c>
      <c r="BW7" s="178">
        <v>41</v>
      </c>
      <c r="BX7" s="178">
        <v>45.054945054945058</v>
      </c>
      <c r="BY7" s="178">
        <v>39</v>
      </c>
      <c r="BZ7" s="178">
        <v>42.857142857142854</v>
      </c>
      <c r="CA7" s="178">
        <v>41</v>
      </c>
      <c r="CB7" s="178">
        <v>45.054945054945058</v>
      </c>
      <c r="CC7" s="178">
        <v>5</v>
      </c>
      <c r="CD7" s="178">
        <v>0.93109869646182497</v>
      </c>
      <c r="CE7" s="178">
        <v>49</v>
      </c>
      <c r="CF7" s="178">
        <v>9.1247672253258845</v>
      </c>
      <c r="CH7" s="178">
        <v>14005</v>
      </c>
      <c r="CI7" s="178">
        <v>10041</v>
      </c>
      <c r="CJ7" s="178">
        <v>71.695822920385581</v>
      </c>
      <c r="CK7" s="178">
        <v>9445</v>
      </c>
      <c r="CL7" s="178">
        <v>94.064336221491885</v>
      </c>
      <c r="CM7" s="178">
        <v>641</v>
      </c>
      <c r="CN7" s="178">
        <v>6.3838263121203065</v>
      </c>
      <c r="CO7" s="178">
        <v>521</v>
      </c>
      <c r="CP7" s="178">
        <v>81.279251170046805</v>
      </c>
      <c r="CQ7" s="178">
        <v>400</v>
      </c>
      <c r="CR7" s="178">
        <v>76.775431861804222</v>
      </c>
      <c r="CS7" s="178">
        <v>121</v>
      </c>
      <c r="CT7" s="178">
        <v>23.224568138195778</v>
      </c>
      <c r="CU7" s="178">
        <v>35</v>
      </c>
      <c r="CV7" s="178">
        <v>28.925619834710744</v>
      </c>
      <c r="CW7" s="178">
        <v>96</v>
      </c>
      <c r="CX7" s="178">
        <v>79.338842975206617</v>
      </c>
      <c r="CY7" s="178">
        <v>46</v>
      </c>
      <c r="CZ7" s="178">
        <v>38.016528925619838</v>
      </c>
      <c r="DA7" s="178">
        <v>43</v>
      </c>
      <c r="DB7" s="178">
        <v>35.537190082644628</v>
      </c>
      <c r="DC7" s="178">
        <v>46</v>
      </c>
      <c r="DD7" s="178">
        <v>38.016528925619838</v>
      </c>
      <c r="DE7" s="178">
        <v>13</v>
      </c>
      <c r="DF7" s="178">
        <v>2.0280811232449296</v>
      </c>
      <c r="DG7" s="178">
        <v>64</v>
      </c>
      <c r="DH7" s="178">
        <v>9.9843993759750393</v>
      </c>
    </row>
    <row r="8" spans="1:112" x14ac:dyDescent="0.45">
      <c r="A8" s="178" t="s">
        <v>179</v>
      </c>
      <c r="B8" s="178">
        <v>20586</v>
      </c>
      <c r="C8" s="178">
        <v>13056</v>
      </c>
      <c r="D8" s="178">
        <v>63.421742932089771</v>
      </c>
      <c r="E8" s="178">
        <v>11843</v>
      </c>
      <c r="F8" s="178">
        <v>90.709252450980387</v>
      </c>
      <c r="G8" s="178">
        <v>1213</v>
      </c>
      <c r="H8" s="178">
        <v>9.2907475490196081</v>
      </c>
      <c r="I8" s="178">
        <v>583</v>
      </c>
      <c r="J8" s="178">
        <v>48.062654575432809</v>
      </c>
      <c r="K8" s="178">
        <v>528</v>
      </c>
      <c r="L8" s="178">
        <v>90.566037735849051</v>
      </c>
      <c r="M8" s="178">
        <v>55</v>
      </c>
      <c r="N8" s="178">
        <v>9.433962264150944</v>
      </c>
      <c r="O8" s="178">
        <v>22</v>
      </c>
      <c r="P8" s="178">
        <v>40</v>
      </c>
      <c r="Q8" s="178">
        <v>11</v>
      </c>
      <c r="R8" s="178">
        <v>20</v>
      </c>
      <c r="S8" s="178">
        <v>27</v>
      </c>
      <c r="T8" s="178">
        <v>49.090909090909093</v>
      </c>
      <c r="U8" s="178">
        <v>17</v>
      </c>
      <c r="V8" s="178">
        <v>30.90909090909091</v>
      </c>
      <c r="W8" s="178">
        <v>10</v>
      </c>
      <c r="X8" s="178">
        <v>18.181818181818183</v>
      </c>
      <c r="Y8" s="178">
        <v>535</v>
      </c>
      <c r="Z8" s="178">
        <v>44.105523495465789</v>
      </c>
      <c r="AA8" s="178">
        <v>95</v>
      </c>
      <c r="AB8" s="178">
        <v>7.8318219291014017</v>
      </c>
      <c r="AD8" s="178">
        <v>20741</v>
      </c>
      <c r="AE8" s="178">
        <v>13326</v>
      </c>
      <c r="AF8" s="178">
        <v>64.249554023431855</v>
      </c>
      <c r="AG8" s="178">
        <v>11812</v>
      </c>
      <c r="AH8" s="178">
        <v>88.638751313222272</v>
      </c>
      <c r="AI8" s="178">
        <v>1514</v>
      </c>
      <c r="AJ8" s="178">
        <v>11.361248686777728</v>
      </c>
      <c r="AK8" s="178">
        <v>783</v>
      </c>
      <c r="AL8" s="178">
        <v>51.717305151915454</v>
      </c>
      <c r="AM8" s="178">
        <v>705</v>
      </c>
      <c r="AN8" s="178">
        <v>90.038314176245208</v>
      </c>
      <c r="AO8" s="178">
        <v>78</v>
      </c>
      <c r="AP8" s="178">
        <v>9.9616858237547898</v>
      </c>
      <c r="AQ8" s="178">
        <v>15</v>
      </c>
      <c r="AR8" s="178">
        <v>19.23076923076923</v>
      </c>
      <c r="AS8" s="178">
        <v>34</v>
      </c>
      <c r="AT8" s="178">
        <v>43.589743589743591</v>
      </c>
      <c r="AU8" s="178">
        <v>42</v>
      </c>
      <c r="AV8" s="178">
        <v>53.846153846153847</v>
      </c>
      <c r="AW8" s="178">
        <v>54</v>
      </c>
      <c r="AX8" s="178">
        <v>69.230769230769226</v>
      </c>
      <c r="AY8" s="178">
        <v>20</v>
      </c>
      <c r="AZ8" s="178">
        <v>25.641025641025642</v>
      </c>
      <c r="BA8" s="178">
        <v>559</v>
      </c>
      <c r="BB8" s="178">
        <v>36.922060766182298</v>
      </c>
      <c r="BC8" s="178">
        <v>172</v>
      </c>
      <c r="BD8" s="178">
        <v>11.360634081902246</v>
      </c>
      <c r="BF8" s="178">
        <v>22383</v>
      </c>
      <c r="BG8" s="178">
        <v>11839</v>
      </c>
      <c r="BH8" s="178">
        <v>52.892820444087029</v>
      </c>
      <c r="BI8" s="178">
        <v>10812</v>
      </c>
      <c r="BJ8" s="178">
        <v>91.325280851423258</v>
      </c>
      <c r="BK8" s="178">
        <v>1027</v>
      </c>
      <c r="BL8" s="178">
        <v>8.6747191485767381</v>
      </c>
      <c r="BM8" s="178">
        <v>547</v>
      </c>
      <c r="BN8" s="178">
        <v>53.261927945472252</v>
      </c>
      <c r="BO8" s="178">
        <v>501</v>
      </c>
      <c r="BP8" s="178">
        <v>91.590493601462526</v>
      </c>
      <c r="BQ8" s="178">
        <v>46</v>
      </c>
      <c r="BR8" s="178">
        <v>8.4095063985374772</v>
      </c>
      <c r="BS8" s="178">
        <v>17</v>
      </c>
      <c r="BT8" s="178">
        <v>36.956521739130437</v>
      </c>
      <c r="BU8" s="178">
        <v>25</v>
      </c>
      <c r="BV8" s="178">
        <v>54.347826086956523</v>
      </c>
      <c r="BW8" s="178">
        <v>29</v>
      </c>
      <c r="BX8" s="178">
        <v>63.043478260869563</v>
      </c>
      <c r="BY8" s="178">
        <v>21</v>
      </c>
      <c r="BZ8" s="178">
        <v>45.652173913043477</v>
      </c>
      <c r="CA8" s="178">
        <v>19</v>
      </c>
      <c r="CB8" s="178">
        <v>41.304347826086953</v>
      </c>
      <c r="CC8" s="178">
        <v>377</v>
      </c>
      <c r="CD8" s="178">
        <v>36.708860759493668</v>
      </c>
      <c r="CE8" s="178">
        <v>103</v>
      </c>
      <c r="CF8" s="178">
        <v>10.029211295034079</v>
      </c>
      <c r="CH8" s="178">
        <v>23966</v>
      </c>
      <c r="CI8" s="178">
        <v>12133</v>
      </c>
      <c r="CJ8" s="178">
        <v>50.62588667278645</v>
      </c>
      <c r="CK8" s="178">
        <v>10777</v>
      </c>
      <c r="CL8" s="178">
        <v>88.823868787604056</v>
      </c>
      <c r="CM8" s="178">
        <v>1356</v>
      </c>
      <c r="CN8" s="178">
        <v>11.176131212395944</v>
      </c>
      <c r="CO8" s="178">
        <v>829</v>
      </c>
      <c r="CP8" s="178">
        <v>61.135693215339231</v>
      </c>
      <c r="CQ8" s="178">
        <v>776</v>
      </c>
      <c r="CR8" s="178">
        <v>93.606755126658626</v>
      </c>
      <c r="CS8" s="178">
        <v>53</v>
      </c>
      <c r="CT8" s="178">
        <v>6.3932448733413754</v>
      </c>
      <c r="CU8" s="178">
        <v>13</v>
      </c>
      <c r="CV8" s="178">
        <v>24.528301886792452</v>
      </c>
      <c r="CW8" s="178">
        <v>29</v>
      </c>
      <c r="CX8" s="178">
        <v>54.716981132075475</v>
      </c>
      <c r="CY8" s="178">
        <v>21</v>
      </c>
      <c r="CZ8" s="178">
        <v>39.622641509433961</v>
      </c>
      <c r="DA8" s="178">
        <v>23</v>
      </c>
      <c r="DB8" s="178">
        <v>43.39622641509434</v>
      </c>
      <c r="DC8" s="178">
        <v>35</v>
      </c>
      <c r="DD8" s="178">
        <v>66.037735849056602</v>
      </c>
      <c r="DE8" s="178">
        <v>445</v>
      </c>
      <c r="DF8" s="178">
        <v>32.817109144542776</v>
      </c>
      <c r="DG8" s="178">
        <v>82</v>
      </c>
      <c r="DH8" s="178">
        <v>6.0471976401179939</v>
      </c>
    </row>
    <row r="9" spans="1:112" x14ac:dyDescent="0.45">
      <c r="A9" s="178" t="s">
        <v>180</v>
      </c>
      <c r="B9" s="178">
        <v>29461</v>
      </c>
      <c r="C9" s="178">
        <v>17973</v>
      </c>
      <c r="D9" s="178">
        <v>61.006075829062148</v>
      </c>
      <c r="E9" s="178">
        <v>15905</v>
      </c>
      <c r="F9" s="178">
        <v>88.493851888944533</v>
      </c>
      <c r="G9" s="178">
        <v>2068</v>
      </c>
      <c r="H9" s="178">
        <v>11.506148111055472</v>
      </c>
      <c r="I9" s="178">
        <v>1881</v>
      </c>
      <c r="J9" s="178">
        <v>90.957446808510639</v>
      </c>
      <c r="K9" s="178">
        <v>1666</v>
      </c>
      <c r="L9" s="178">
        <v>88.569909622541203</v>
      </c>
      <c r="M9" s="178">
        <v>215</v>
      </c>
      <c r="N9" s="178">
        <v>11.430090377458798</v>
      </c>
      <c r="O9" s="178">
        <v>77</v>
      </c>
      <c r="P9" s="178">
        <v>35.813953488372093</v>
      </c>
      <c r="Q9" s="178">
        <v>65</v>
      </c>
      <c r="R9" s="178">
        <v>30.232558139534884</v>
      </c>
      <c r="S9" s="178">
        <v>56</v>
      </c>
      <c r="T9" s="178">
        <v>26.046511627906977</v>
      </c>
      <c r="U9" s="178">
        <v>50</v>
      </c>
      <c r="V9" s="178">
        <v>23.255813953488371</v>
      </c>
      <c r="W9" s="178">
        <v>33</v>
      </c>
      <c r="X9" s="178">
        <v>15.348837209302326</v>
      </c>
      <c r="Y9" s="178">
        <v>66</v>
      </c>
      <c r="Z9" s="178">
        <v>3.1914893617021276</v>
      </c>
      <c r="AA9" s="178">
        <v>121</v>
      </c>
      <c r="AB9" s="178">
        <v>5.8510638297872344</v>
      </c>
      <c r="AD9" s="178">
        <v>35941</v>
      </c>
      <c r="AE9" s="178">
        <v>20202</v>
      </c>
      <c r="AF9" s="178">
        <v>56.208786622520243</v>
      </c>
      <c r="AG9" s="178">
        <v>17542</v>
      </c>
      <c r="AH9" s="178">
        <v>86.832986832986833</v>
      </c>
      <c r="AI9" s="178">
        <v>2660</v>
      </c>
      <c r="AJ9" s="178">
        <v>13.167013167013167</v>
      </c>
      <c r="AK9" s="178">
        <v>2416</v>
      </c>
      <c r="AL9" s="178">
        <v>90.827067669172934</v>
      </c>
      <c r="AM9" s="178">
        <v>2164</v>
      </c>
      <c r="AN9" s="178">
        <v>89.569536423841058</v>
      </c>
      <c r="AO9" s="178">
        <v>252</v>
      </c>
      <c r="AP9" s="178">
        <v>10.430463576158941</v>
      </c>
      <c r="AQ9" s="178">
        <v>30</v>
      </c>
      <c r="AR9" s="178">
        <v>11.904761904761905</v>
      </c>
      <c r="AS9" s="178">
        <v>118</v>
      </c>
      <c r="AT9" s="178">
        <v>46.825396825396822</v>
      </c>
      <c r="AU9" s="178">
        <v>102</v>
      </c>
      <c r="AV9" s="178">
        <v>40.476190476190474</v>
      </c>
      <c r="AW9" s="178">
        <v>112</v>
      </c>
      <c r="AX9" s="178">
        <v>44.444444444444443</v>
      </c>
      <c r="AY9" s="178">
        <v>32</v>
      </c>
      <c r="AZ9" s="178">
        <v>12.698412698412698</v>
      </c>
      <c r="BA9" s="178">
        <v>79</v>
      </c>
      <c r="BB9" s="178">
        <v>2.969924812030075</v>
      </c>
      <c r="BC9" s="178">
        <v>165</v>
      </c>
      <c r="BD9" s="178">
        <v>6.2030075187969924</v>
      </c>
      <c r="BF9" s="178">
        <v>40394</v>
      </c>
      <c r="BG9" s="178">
        <v>21794</v>
      </c>
      <c r="BH9" s="178">
        <v>53.953557459028566</v>
      </c>
      <c r="BI9" s="178">
        <v>19355</v>
      </c>
      <c r="BJ9" s="178">
        <v>88.808846471505916</v>
      </c>
      <c r="BK9" s="178">
        <v>2439</v>
      </c>
      <c r="BL9" s="178">
        <v>11.19115352849408</v>
      </c>
      <c r="BM9" s="178">
        <v>2238</v>
      </c>
      <c r="BN9" s="178">
        <v>91.758917589175894</v>
      </c>
      <c r="BO9" s="178">
        <v>2008</v>
      </c>
      <c r="BP9" s="178">
        <v>89.722966934763178</v>
      </c>
      <c r="BQ9" s="178">
        <v>230</v>
      </c>
      <c r="BR9" s="178">
        <v>10.277033065236818</v>
      </c>
      <c r="BS9" s="178">
        <v>38</v>
      </c>
      <c r="BT9" s="178">
        <v>16.521739130434781</v>
      </c>
      <c r="BU9" s="178">
        <v>86</v>
      </c>
      <c r="BV9" s="178">
        <v>37.391304347826086</v>
      </c>
      <c r="BW9" s="178">
        <v>118</v>
      </c>
      <c r="BX9" s="178">
        <v>51.304347826086953</v>
      </c>
      <c r="BY9" s="178">
        <v>108</v>
      </c>
      <c r="BZ9" s="178">
        <v>46.956521739130437</v>
      </c>
      <c r="CA9" s="178">
        <v>69</v>
      </c>
      <c r="CB9" s="178">
        <v>30</v>
      </c>
      <c r="CC9" s="178">
        <v>39</v>
      </c>
      <c r="CD9" s="178">
        <v>1.5990159901599017</v>
      </c>
      <c r="CE9" s="178">
        <v>162</v>
      </c>
      <c r="CF9" s="178">
        <v>6.6420664206642064</v>
      </c>
      <c r="CH9" s="178">
        <v>44900</v>
      </c>
      <c r="CI9" s="178">
        <v>23858</v>
      </c>
      <c r="CJ9" s="178">
        <v>53.1358574610245</v>
      </c>
      <c r="CK9" s="178">
        <v>20780</v>
      </c>
      <c r="CL9" s="178">
        <v>87.098667113756392</v>
      </c>
      <c r="CM9" s="178">
        <v>3078</v>
      </c>
      <c r="CN9" s="178">
        <v>12.901332886243608</v>
      </c>
      <c r="CO9" s="178">
        <v>2881</v>
      </c>
      <c r="CP9" s="178">
        <v>93.599740090968155</v>
      </c>
      <c r="CQ9" s="178">
        <v>2589</v>
      </c>
      <c r="CR9" s="178">
        <v>89.864630336688649</v>
      </c>
      <c r="CS9" s="178">
        <v>292</v>
      </c>
      <c r="CT9" s="178">
        <v>10.13536966331135</v>
      </c>
      <c r="CU9" s="178">
        <v>55</v>
      </c>
      <c r="CV9" s="178">
        <v>18.835616438356166</v>
      </c>
      <c r="CW9" s="178">
        <v>159</v>
      </c>
      <c r="CX9" s="178">
        <v>54.452054794520549</v>
      </c>
      <c r="CY9" s="178">
        <v>131</v>
      </c>
      <c r="CZ9" s="178">
        <v>44.863013698630134</v>
      </c>
      <c r="DA9" s="178">
        <v>132</v>
      </c>
      <c r="DB9" s="178">
        <v>45.205479452054796</v>
      </c>
      <c r="DC9" s="178">
        <v>94</v>
      </c>
      <c r="DD9" s="178">
        <v>32.19178082191781</v>
      </c>
      <c r="DE9" s="178">
        <v>54</v>
      </c>
      <c r="DF9" s="178">
        <v>1.7543859649122806</v>
      </c>
      <c r="DG9" s="178">
        <v>143</v>
      </c>
      <c r="DH9" s="178">
        <v>4.6458739441195585</v>
      </c>
    </row>
    <row r="10" spans="1:112" x14ac:dyDescent="0.45">
      <c r="A10" s="178" t="s">
        <v>181</v>
      </c>
      <c r="B10" s="178">
        <v>22845</v>
      </c>
      <c r="C10" s="178">
        <v>19371</v>
      </c>
      <c r="D10" s="178">
        <v>84.793171372291525</v>
      </c>
      <c r="E10" s="178">
        <v>18713</v>
      </c>
      <c r="F10" s="178">
        <v>96.603169686644989</v>
      </c>
      <c r="G10" s="178">
        <v>638</v>
      </c>
      <c r="H10" s="178">
        <v>3.2935831913685405</v>
      </c>
      <c r="I10" s="178">
        <v>443</v>
      </c>
      <c r="J10" s="178">
        <v>69.435736677115983</v>
      </c>
      <c r="K10" s="178">
        <v>396</v>
      </c>
      <c r="L10" s="178">
        <v>89.390519187358919</v>
      </c>
      <c r="M10" s="178">
        <v>47</v>
      </c>
      <c r="N10" s="178">
        <v>10.609480812641083</v>
      </c>
      <c r="O10" s="178">
        <v>20</v>
      </c>
      <c r="P10" s="178">
        <v>42.553191489361701</v>
      </c>
      <c r="Q10" s="178">
        <v>18</v>
      </c>
      <c r="R10" s="178">
        <v>38.297872340425535</v>
      </c>
      <c r="S10" s="178">
        <v>16</v>
      </c>
      <c r="T10" s="178">
        <v>34.042553191489361</v>
      </c>
      <c r="U10" s="178">
        <v>19</v>
      </c>
      <c r="V10" s="178">
        <v>40.425531914893618</v>
      </c>
      <c r="W10" s="178">
        <v>12</v>
      </c>
      <c r="X10" s="178">
        <v>25.531914893617021</v>
      </c>
      <c r="Y10" s="178">
        <v>33</v>
      </c>
      <c r="Z10" s="178">
        <v>5.1724137931034484</v>
      </c>
      <c r="AA10" s="178">
        <v>162</v>
      </c>
      <c r="AB10" s="178">
        <v>25.391849529780565</v>
      </c>
      <c r="AD10" s="178">
        <v>23897</v>
      </c>
      <c r="AE10" s="178">
        <v>20053</v>
      </c>
      <c r="AF10" s="178">
        <v>83.914298865966444</v>
      </c>
      <c r="AG10" s="178">
        <v>19084</v>
      </c>
      <c r="AH10" s="178">
        <v>95.16780531591283</v>
      </c>
      <c r="AI10" s="178">
        <v>947</v>
      </c>
      <c r="AJ10" s="178">
        <v>4.7224854136538177</v>
      </c>
      <c r="AK10" s="178">
        <v>600</v>
      </c>
      <c r="AL10" s="178">
        <v>63.357972544878564</v>
      </c>
      <c r="AM10" s="178">
        <v>525</v>
      </c>
      <c r="AN10" s="178">
        <v>87.5</v>
      </c>
      <c r="AO10" s="178">
        <v>75</v>
      </c>
      <c r="AP10" s="178">
        <v>12.5</v>
      </c>
      <c r="AQ10" s="178">
        <v>23</v>
      </c>
      <c r="AR10" s="178">
        <v>30.666666666666668</v>
      </c>
      <c r="AS10" s="178">
        <v>28</v>
      </c>
      <c r="AT10" s="178">
        <v>37.333333333333336</v>
      </c>
      <c r="AU10" s="178">
        <v>34</v>
      </c>
      <c r="AV10" s="178">
        <v>45.333333333333336</v>
      </c>
      <c r="AW10" s="178">
        <v>45</v>
      </c>
      <c r="AX10" s="178">
        <v>60</v>
      </c>
      <c r="AY10" s="178">
        <v>13</v>
      </c>
      <c r="AZ10" s="178">
        <v>17.333333333333332</v>
      </c>
      <c r="BA10" s="178">
        <v>54</v>
      </c>
      <c r="BB10" s="178">
        <v>5.7022175290390704</v>
      </c>
      <c r="BC10" s="178">
        <v>293</v>
      </c>
      <c r="BD10" s="178">
        <v>30.939809926082365</v>
      </c>
      <c r="BF10" s="178">
        <v>23505</v>
      </c>
      <c r="BG10" s="178">
        <v>19048</v>
      </c>
      <c r="BH10" s="178">
        <v>81.038077004892571</v>
      </c>
      <c r="BI10" s="178">
        <v>18272</v>
      </c>
      <c r="BJ10" s="178">
        <v>95.926081478370435</v>
      </c>
      <c r="BK10" s="178">
        <v>776</v>
      </c>
      <c r="BL10" s="178">
        <v>4.073918521629567</v>
      </c>
      <c r="BM10" s="178">
        <v>596</v>
      </c>
      <c r="BN10" s="178">
        <v>76.80412371134021</v>
      </c>
      <c r="BO10" s="178">
        <v>536</v>
      </c>
      <c r="BP10" s="178">
        <v>89.932885906040269</v>
      </c>
      <c r="BQ10" s="178">
        <v>59</v>
      </c>
      <c r="BR10" s="178">
        <v>9.8993288590604021</v>
      </c>
      <c r="BS10" s="178">
        <v>28</v>
      </c>
      <c r="BT10" s="178">
        <v>47.457627118644069</v>
      </c>
      <c r="BU10" s="178">
        <v>23</v>
      </c>
      <c r="BV10" s="178">
        <v>38.983050847457626</v>
      </c>
      <c r="BW10" s="178">
        <v>22</v>
      </c>
      <c r="BX10" s="178">
        <v>37.288135593220339</v>
      </c>
      <c r="BY10" s="178">
        <v>24</v>
      </c>
      <c r="BZ10" s="178">
        <v>40.677966101694913</v>
      </c>
      <c r="CA10" s="178">
        <v>13</v>
      </c>
      <c r="CB10" s="178">
        <v>22.033898305084747</v>
      </c>
      <c r="CC10" s="178">
        <v>9</v>
      </c>
      <c r="CD10" s="178">
        <v>1.1597938144329898</v>
      </c>
      <c r="CE10" s="178">
        <v>170</v>
      </c>
      <c r="CF10" s="178">
        <v>21.907216494845361</v>
      </c>
      <c r="CH10" s="178">
        <v>26210</v>
      </c>
      <c r="CI10" s="178">
        <v>21766</v>
      </c>
      <c r="CJ10" s="178">
        <v>83.044639450591376</v>
      </c>
      <c r="CK10" s="178">
        <v>20635</v>
      </c>
      <c r="CL10" s="178">
        <v>94.803822475420375</v>
      </c>
      <c r="CM10" s="178">
        <v>1131</v>
      </c>
      <c r="CN10" s="178">
        <v>5.1961775245796193</v>
      </c>
      <c r="CO10" s="178">
        <v>885</v>
      </c>
      <c r="CP10" s="178">
        <v>78.249336870026525</v>
      </c>
      <c r="CQ10" s="178">
        <v>759</v>
      </c>
      <c r="CR10" s="178">
        <v>85.762711864406782</v>
      </c>
      <c r="CS10" s="178">
        <v>47</v>
      </c>
      <c r="CT10" s="178">
        <v>5.3107344632768365</v>
      </c>
      <c r="CU10" s="178">
        <v>22</v>
      </c>
      <c r="CV10" s="178">
        <v>46.808510638297875</v>
      </c>
      <c r="CW10" s="178">
        <v>30</v>
      </c>
      <c r="CX10" s="178">
        <v>63.829787234042556</v>
      </c>
      <c r="CY10" s="178">
        <v>19</v>
      </c>
      <c r="CZ10" s="178">
        <v>40.425531914893618</v>
      </c>
      <c r="DA10" s="178">
        <v>27</v>
      </c>
      <c r="DB10" s="178">
        <v>57.446808510638299</v>
      </c>
      <c r="DC10" s="178">
        <v>10</v>
      </c>
      <c r="DD10" s="178">
        <v>21.276595744680851</v>
      </c>
      <c r="DE10" s="178">
        <v>3</v>
      </c>
      <c r="DF10" s="178">
        <v>0.26525198938992045</v>
      </c>
      <c r="DG10" s="178">
        <v>243</v>
      </c>
      <c r="DH10" s="178">
        <v>21.485411140583555</v>
      </c>
    </row>
    <row r="11" spans="1:112" x14ac:dyDescent="0.45">
      <c r="A11" s="178" t="s">
        <v>182</v>
      </c>
      <c r="B11" s="178">
        <v>33936</v>
      </c>
      <c r="C11" s="178">
        <v>16737</v>
      </c>
      <c r="D11" s="178">
        <v>49.319306930693067</v>
      </c>
      <c r="E11" s="178">
        <v>15219</v>
      </c>
      <c r="F11" s="178">
        <v>90.93027424269583</v>
      </c>
      <c r="G11" s="178">
        <v>1518</v>
      </c>
      <c r="H11" s="178">
        <v>9.0697257573041767</v>
      </c>
      <c r="I11" s="178">
        <v>1075</v>
      </c>
      <c r="J11" s="178">
        <v>70.816864295125171</v>
      </c>
      <c r="K11" s="178">
        <v>1029</v>
      </c>
      <c r="L11" s="178">
        <v>95.720930232558146</v>
      </c>
      <c r="M11" s="178">
        <v>46</v>
      </c>
      <c r="N11" s="178">
        <v>4.2790697674418601</v>
      </c>
      <c r="O11" s="178">
        <v>35</v>
      </c>
      <c r="P11" s="178">
        <v>76.086956521739125</v>
      </c>
      <c r="Q11" s="178">
        <v>19</v>
      </c>
      <c r="R11" s="178">
        <v>41.304347826086953</v>
      </c>
      <c r="S11" s="178">
        <v>22</v>
      </c>
      <c r="T11" s="178">
        <v>47.826086956521742</v>
      </c>
      <c r="U11" s="178">
        <v>24</v>
      </c>
      <c r="V11" s="178">
        <v>52.173913043478258</v>
      </c>
      <c r="W11" s="178">
        <v>13</v>
      </c>
      <c r="X11" s="178">
        <v>28.260869565217391</v>
      </c>
      <c r="Y11" s="178">
        <v>346</v>
      </c>
      <c r="Z11" s="178">
        <v>22.793148880105402</v>
      </c>
      <c r="AA11" s="178">
        <v>97</v>
      </c>
      <c r="AB11" s="178">
        <v>6.3899868247694336</v>
      </c>
      <c r="AD11" s="178">
        <v>36360</v>
      </c>
      <c r="AE11" s="178">
        <v>15804</v>
      </c>
      <c r="AF11" s="178">
        <v>43.465346534653463</v>
      </c>
      <c r="AG11" s="178">
        <v>13927</v>
      </c>
      <c r="AH11" s="178">
        <v>88.123259934193868</v>
      </c>
      <c r="AI11" s="178">
        <v>1877</v>
      </c>
      <c r="AJ11" s="178">
        <v>11.876740065806125</v>
      </c>
      <c r="AK11" s="178">
        <v>1219</v>
      </c>
      <c r="AL11" s="178">
        <v>64.944059669685672</v>
      </c>
      <c r="AM11" s="178">
        <v>1150</v>
      </c>
      <c r="AN11" s="178">
        <v>94.339622641509436</v>
      </c>
      <c r="AO11" s="178">
        <v>69</v>
      </c>
      <c r="AP11" s="178">
        <v>5.6603773584905657</v>
      </c>
      <c r="AQ11" s="178">
        <v>30</v>
      </c>
      <c r="AR11" s="178">
        <v>43.478260869565219</v>
      </c>
      <c r="AS11" s="178">
        <v>35</v>
      </c>
      <c r="AT11" s="178">
        <v>50.724637681159422</v>
      </c>
      <c r="AU11" s="178">
        <v>41</v>
      </c>
      <c r="AV11" s="178">
        <v>59.420289855072461</v>
      </c>
      <c r="AW11" s="178">
        <v>62</v>
      </c>
      <c r="AX11" s="178">
        <v>89.85507246376811</v>
      </c>
      <c r="AY11" s="178">
        <v>31</v>
      </c>
      <c r="AZ11" s="178">
        <v>44.927536231884055</v>
      </c>
      <c r="BA11" s="178">
        <v>481</v>
      </c>
      <c r="BB11" s="178">
        <v>25.625998934469898</v>
      </c>
      <c r="BC11" s="178">
        <v>177</v>
      </c>
      <c r="BD11" s="178">
        <v>9.4299413958444323</v>
      </c>
      <c r="BF11" s="178">
        <v>42822</v>
      </c>
      <c r="BG11" s="178">
        <v>15200</v>
      </c>
      <c r="BH11" s="178">
        <v>35.495773200691232</v>
      </c>
      <c r="BI11" s="178">
        <v>13804</v>
      </c>
      <c r="BJ11" s="178">
        <v>90.815789473684205</v>
      </c>
      <c r="BK11" s="178">
        <v>1396</v>
      </c>
      <c r="BL11" s="178">
        <v>9.1842105263157894</v>
      </c>
      <c r="BM11" s="178">
        <v>954</v>
      </c>
      <c r="BN11" s="178">
        <v>68.338108882521496</v>
      </c>
      <c r="BO11" s="178">
        <v>894</v>
      </c>
      <c r="BP11" s="178">
        <v>93.710691823899367</v>
      </c>
      <c r="BQ11" s="178">
        <v>60</v>
      </c>
      <c r="BR11" s="178">
        <v>6.2893081761006293</v>
      </c>
      <c r="BS11" s="178">
        <v>25</v>
      </c>
      <c r="BT11" s="178">
        <v>41.666666666666664</v>
      </c>
      <c r="BU11" s="178">
        <v>29</v>
      </c>
      <c r="BV11" s="178">
        <v>48.333333333333336</v>
      </c>
      <c r="BW11" s="178">
        <v>39</v>
      </c>
      <c r="BX11" s="178">
        <v>65</v>
      </c>
      <c r="BY11" s="178">
        <v>43</v>
      </c>
      <c r="BZ11" s="178">
        <v>71.666666666666671</v>
      </c>
      <c r="CA11" s="178">
        <v>35</v>
      </c>
      <c r="CB11" s="178">
        <v>58.333333333333336</v>
      </c>
      <c r="CC11" s="178">
        <v>307</v>
      </c>
      <c r="CD11" s="178">
        <v>21.991404011461317</v>
      </c>
      <c r="CE11" s="178">
        <v>135</v>
      </c>
      <c r="CF11" s="178">
        <v>9.6704871060171929</v>
      </c>
      <c r="CH11" s="178">
        <v>45291</v>
      </c>
      <c r="CI11" s="178">
        <v>14797</v>
      </c>
      <c r="CJ11" s="178">
        <v>32.67095007838202</v>
      </c>
      <c r="CK11" s="178">
        <v>13052</v>
      </c>
      <c r="CL11" s="178">
        <v>88.207069000473069</v>
      </c>
      <c r="CM11" s="178">
        <v>1745</v>
      </c>
      <c r="CN11" s="178">
        <v>11.792930999526931</v>
      </c>
      <c r="CO11" s="178">
        <v>1281</v>
      </c>
      <c r="CP11" s="178">
        <v>73.409742120343836</v>
      </c>
      <c r="CQ11" s="178">
        <v>1226</v>
      </c>
      <c r="CR11" s="178">
        <v>95.706479313036695</v>
      </c>
      <c r="CS11" s="178">
        <v>55</v>
      </c>
      <c r="CT11" s="178">
        <v>4.2935206869633102</v>
      </c>
      <c r="CU11" s="178">
        <v>26</v>
      </c>
      <c r="CV11" s="178">
        <v>47.272727272727273</v>
      </c>
      <c r="CW11" s="178">
        <v>43</v>
      </c>
      <c r="CX11" s="178">
        <v>78.181818181818187</v>
      </c>
      <c r="CY11" s="178">
        <v>30</v>
      </c>
      <c r="CZ11" s="178">
        <v>54.545454545454547</v>
      </c>
      <c r="DA11" s="178">
        <v>37</v>
      </c>
      <c r="DB11" s="178">
        <v>67.272727272727266</v>
      </c>
      <c r="DC11" s="178">
        <v>37</v>
      </c>
      <c r="DD11" s="178">
        <v>67.272727272727266</v>
      </c>
      <c r="DE11" s="178">
        <v>371</v>
      </c>
      <c r="DF11" s="178">
        <v>21.260744985673352</v>
      </c>
      <c r="DG11" s="178">
        <v>93</v>
      </c>
      <c r="DH11" s="178">
        <v>5.329512893982808</v>
      </c>
    </row>
    <row r="12" spans="1:112" x14ac:dyDescent="0.45">
      <c r="A12" s="178" t="s">
        <v>183</v>
      </c>
      <c r="B12" s="178">
        <v>24181</v>
      </c>
      <c r="C12" s="178">
        <v>20765</v>
      </c>
      <c r="D12" s="178">
        <v>85.873206236301229</v>
      </c>
      <c r="E12" s="178">
        <v>19428</v>
      </c>
      <c r="F12" s="178">
        <v>93.561281001685529</v>
      </c>
      <c r="G12" s="178">
        <v>1337</v>
      </c>
      <c r="H12" s="178">
        <v>6.4387189983144717</v>
      </c>
      <c r="I12" s="178">
        <v>1217</v>
      </c>
      <c r="J12" s="178">
        <v>91.024682124158559</v>
      </c>
      <c r="K12" s="178">
        <v>901</v>
      </c>
      <c r="L12" s="178">
        <v>74.034511092851275</v>
      </c>
      <c r="M12" s="178">
        <v>316</v>
      </c>
      <c r="N12" s="178">
        <v>25.965488907148725</v>
      </c>
      <c r="O12" s="178">
        <v>167</v>
      </c>
      <c r="P12" s="178">
        <v>52.848101265822784</v>
      </c>
      <c r="Q12" s="178">
        <v>128</v>
      </c>
      <c r="R12" s="178">
        <v>40.506329113924053</v>
      </c>
      <c r="S12" s="178">
        <v>82</v>
      </c>
      <c r="T12" s="178">
        <v>25.949367088607595</v>
      </c>
      <c r="U12" s="178">
        <v>77</v>
      </c>
      <c r="V12" s="178">
        <v>24.367088607594937</v>
      </c>
      <c r="W12" s="178">
        <v>61</v>
      </c>
      <c r="X12" s="178">
        <v>19.303797468354432</v>
      </c>
      <c r="Y12" s="178">
        <v>30</v>
      </c>
      <c r="Z12" s="178">
        <v>2.2438294689603588</v>
      </c>
      <c r="AA12" s="178">
        <v>90</v>
      </c>
      <c r="AB12" s="178">
        <v>6.731488406881077</v>
      </c>
      <c r="AD12" s="178">
        <v>26051</v>
      </c>
      <c r="AE12" s="178">
        <v>22090</v>
      </c>
      <c r="AF12" s="178">
        <v>84.795209396952131</v>
      </c>
      <c r="AG12" s="178">
        <v>20652</v>
      </c>
      <c r="AH12" s="178">
        <v>93.49026708918062</v>
      </c>
      <c r="AI12" s="178">
        <v>1438</v>
      </c>
      <c r="AJ12" s="178">
        <v>6.5097329108193751</v>
      </c>
      <c r="AK12" s="178">
        <v>1288</v>
      </c>
      <c r="AL12" s="178">
        <v>89.568845618915162</v>
      </c>
      <c r="AM12" s="178">
        <v>984</v>
      </c>
      <c r="AN12" s="178">
        <v>76.397515527950304</v>
      </c>
      <c r="AO12" s="178">
        <v>304</v>
      </c>
      <c r="AP12" s="178">
        <v>23.602484472049689</v>
      </c>
      <c r="AQ12" s="178">
        <v>145</v>
      </c>
      <c r="AR12" s="178">
        <v>47.69736842105263</v>
      </c>
      <c r="AS12" s="178">
        <v>125</v>
      </c>
      <c r="AT12" s="178">
        <v>41.118421052631582</v>
      </c>
      <c r="AU12" s="178">
        <v>116</v>
      </c>
      <c r="AV12" s="178">
        <v>38.157894736842103</v>
      </c>
      <c r="AW12" s="178">
        <v>100</v>
      </c>
      <c r="AX12" s="178">
        <v>32.89473684210526</v>
      </c>
      <c r="AY12" s="178">
        <v>55</v>
      </c>
      <c r="AZ12" s="178">
        <v>18.092105263157894</v>
      </c>
      <c r="BA12" s="178">
        <v>47</v>
      </c>
      <c r="BB12" s="178">
        <v>3.2684283727399164</v>
      </c>
      <c r="BC12" s="178">
        <v>103</v>
      </c>
      <c r="BD12" s="178">
        <v>7.1627260083449231</v>
      </c>
      <c r="BF12" s="178">
        <v>26765</v>
      </c>
      <c r="BG12" s="178">
        <v>22346</v>
      </c>
      <c r="BH12" s="178">
        <v>83.489631982066129</v>
      </c>
      <c r="BI12" s="178">
        <v>21039</v>
      </c>
      <c r="BJ12" s="178">
        <v>94.151078492795136</v>
      </c>
      <c r="BK12" s="178">
        <v>1307</v>
      </c>
      <c r="BL12" s="178">
        <v>5.848921507204869</v>
      </c>
      <c r="BM12" s="178">
        <v>1137</v>
      </c>
      <c r="BN12" s="178">
        <v>86.993114001530216</v>
      </c>
      <c r="BO12" s="178">
        <v>867</v>
      </c>
      <c r="BP12" s="178">
        <v>76.253298153034294</v>
      </c>
      <c r="BQ12" s="178">
        <v>270</v>
      </c>
      <c r="BR12" s="178">
        <v>23.746701846965699</v>
      </c>
      <c r="BS12" s="178">
        <v>127</v>
      </c>
      <c r="BT12" s="178">
        <v>47.037037037037038</v>
      </c>
      <c r="BU12" s="178">
        <v>121</v>
      </c>
      <c r="BV12" s="178">
        <v>44.814814814814817</v>
      </c>
      <c r="BW12" s="178">
        <v>98</v>
      </c>
      <c r="BX12" s="178">
        <v>36.296296296296298</v>
      </c>
      <c r="BY12" s="178">
        <v>81</v>
      </c>
      <c r="BZ12" s="178">
        <v>30</v>
      </c>
      <c r="CA12" s="178">
        <v>64</v>
      </c>
      <c r="CB12" s="178">
        <v>23.703703703703702</v>
      </c>
      <c r="CC12" s="178">
        <v>43</v>
      </c>
      <c r="CD12" s="178">
        <v>3.2899770466717673</v>
      </c>
      <c r="CE12" s="178">
        <v>127</v>
      </c>
      <c r="CF12" s="178">
        <v>9.7169089517980112</v>
      </c>
      <c r="CH12" s="178">
        <v>27590</v>
      </c>
      <c r="CI12" s="178">
        <v>22609</v>
      </c>
      <c r="CJ12" s="178">
        <v>81.946357375860813</v>
      </c>
      <c r="CK12" s="178">
        <v>21087</v>
      </c>
      <c r="CL12" s="178">
        <v>93.268167543898443</v>
      </c>
      <c r="CM12" s="178">
        <v>1522</v>
      </c>
      <c r="CN12" s="178">
        <v>6.7318324561015528</v>
      </c>
      <c r="CO12" s="178">
        <v>1328</v>
      </c>
      <c r="CP12" s="178">
        <v>87.253613666228645</v>
      </c>
      <c r="CQ12" s="178">
        <v>1068</v>
      </c>
      <c r="CR12" s="178">
        <v>80.421686746987959</v>
      </c>
      <c r="CS12" s="178">
        <v>260</v>
      </c>
      <c r="CT12" s="178">
        <v>19.578313253012048</v>
      </c>
      <c r="CU12" s="178">
        <v>113</v>
      </c>
      <c r="CV12" s="178">
        <v>43.46153846153846</v>
      </c>
      <c r="CW12" s="178">
        <v>115</v>
      </c>
      <c r="CX12" s="178">
        <v>44.230769230769234</v>
      </c>
      <c r="CY12" s="178">
        <v>85</v>
      </c>
      <c r="CZ12" s="178">
        <v>32.692307692307693</v>
      </c>
      <c r="DA12" s="178">
        <v>75</v>
      </c>
      <c r="DB12" s="178">
        <v>28.846153846153847</v>
      </c>
      <c r="DC12" s="178">
        <v>58</v>
      </c>
      <c r="DD12" s="178">
        <v>22.307692307692307</v>
      </c>
      <c r="DE12" s="178">
        <v>49</v>
      </c>
      <c r="DF12" s="178">
        <v>3.219448094612352</v>
      </c>
      <c r="DG12" s="178">
        <v>145</v>
      </c>
      <c r="DH12" s="178">
        <v>9.5269382391590014</v>
      </c>
    </row>
    <row r="13" spans="1:112" x14ac:dyDescent="0.45">
      <c r="A13" s="178" t="s">
        <v>184</v>
      </c>
      <c r="B13" s="178">
        <v>30736</v>
      </c>
      <c r="C13" s="178">
        <v>29165</v>
      </c>
      <c r="D13" s="178">
        <v>94.888729828214466</v>
      </c>
      <c r="E13" s="178">
        <v>27358</v>
      </c>
      <c r="F13" s="178">
        <v>93.804217383850499</v>
      </c>
      <c r="G13" s="178">
        <v>1807</v>
      </c>
      <c r="H13" s="178">
        <v>6.1957826161494944</v>
      </c>
      <c r="I13" s="178">
        <v>1154</v>
      </c>
      <c r="J13" s="178">
        <v>63.862755949086882</v>
      </c>
      <c r="K13" s="178">
        <v>1109</v>
      </c>
      <c r="L13" s="178">
        <v>96.100519930675915</v>
      </c>
      <c r="M13" s="178">
        <v>45</v>
      </c>
      <c r="N13" s="178">
        <v>3.8994800693240901</v>
      </c>
      <c r="O13" s="178">
        <v>32</v>
      </c>
      <c r="P13" s="178">
        <v>71.111111111111114</v>
      </c>
      <c r="Q13" s="178">
        <v>29</v>
      </c>
      <c r="R13" s="178">
        <v>64.444444444444443</v>
      </c>
      <c r="S13" s="178">
        <v>27</v>
      </c>
      <c r="T13" s="178">
        <v>60</v>
      </c>
      <c r="U13" s="178">
        <v>24</v>
      </c>
      <c r="V13" s="178">
        <v>53.333333333333336</v>
      </c>
      <c r="W13" s="178">
        <v>10</v>
      </c>
      <c r="X13" s="178">
        <v>22.222222222222221</v>
      </c>
      <c r="Y13" s="178">
        <v>366</v>
      </c>
      <c r="Z13" s="178">
        <v>20.254565578306586</v>
      </c>
      <c r="AA13" s="178">
        <v>287</v>
      </c>
      <c r="AB13" s="178">
        <v>15.88267847260653</v>
      </c>
      <c r="AD13" s="178">
        <v>30974</v>
      </c>
      <c r="AE13" s="178">
        <v>30225</v>
      </c>
      <c r="AF13" s="178">
        <v>97.581842835926906</v>
      </c>
      <c r="AG13" s="178">
        <v>27268</v>
      </c>
      <c r="AH13" s="178">
        <v>90.21670802315964</v>
      </c>
      <c r="AI13" s="178">
        <v>2957</v>
      </c>
      <c r="AJ13" s="178">
        <v>9.7832919768403634</v>
      </c>
      <c r="AK13" s="178">
        <v>2117</v>
      </c>
      <c r="AL13" s="178">
        <v>71.592830571525198</v>
      </c>
      <c r="AM13" s="178">
        <v>2033</v>
      </c>
      <c r="AN13" s="178">
        <v>96.032120925838456</v>
      </c>
      <c r="AO13" s="178">
        <v>84</v>
      </c>
      <c r="AP13" s="178">
        <v>3.9678790741615493</v>
      </c>
      <c r="AQ13" s="178">
        <v>23</v>
      </c>
      <c r="AR13" s="178">
        <v>27.38095238095238</v>
      </c>
      <c r="AS13" s="178">
        <v>37</v>
      </c>
      <c r="AT13" s="178">
        <v>44.047619047619051</v>
      </c>
      <c r="AU13" s="178">
        <v>47</v>
      </c>
      <c r="AV13" s="178">
        <v>55.952380952380949</v>
      </c>
      <c r="AW13" s="178">
        <v>57</v>
      </c>
      <c r="AX13" s="178">
        <v>67.857142857142861</v>
      </c>
      <c r="AY13" s="178">
        <v>31</v>
      </c>
      <c r="AZ13" s="178">
        <v>36.904761904761905</v>
      </c>
      <c r="BA13" s="178">
        <v>459</v>
      </c>
      <c r="BB13" s="178">
        <v>15.522489009130876</v>
      </c>
      <c r="BC13" s="178">
        <v>381</v>
      </c>
      <c r="BD13" s="178">
        <v>12.88468041934393</v>
      </c>
      <c r="BF13" s="178">
        <v>31230</v>
      </c>
      <c r="BG13" s="178">
        <v>30040</v>
      </c>
      <c r="BH13" s="178">
        <v>96.189561319244319</v>
      </c>
      <c r="BI13" s="178">
        <v>27115</v>
      </c>
      <c r="BJ13" s="178">
        <v>90.262982689747005</v>
      </c>
      <c r="BK13" s="178">
        <v>2925</v>
      </c>
      <c r="BL13" s="178">
        <v>9.7370173102529964</v>
      </c>
      <c r="BM13" s="178">
        <v>2449</v>
      </c>
      <c r="BN13" s="178">
        <v>83.726495726495727</v>
      </c>
      <c r="BO13" s="178">
        <v>2392</v>
      </c>
      <c r="BP13" s="178">
        <v>97.672519395671699</v>
      </c>
      <c r="BQ13" s="178">
        <v>57</v>
      </c>
      <c r="BR13" s="178">
        <v>2.3274806043282972</v>
      </c>
      <c r="BS13" s="178">
        <v>20</v>
      </c>
      <c r="BT13" s="178">
        <v>35.087719298245617</v>
      </c>
      <c r="BU13" s="178">
        <v>28</v>
      </c>
      <c r="BV13" s="178">
        <v>49.122807017543863</v>
      </c>
      <c r="BW13" s="178">
        <v>38</v>
      </c>
      <c r="BX13" s="178">
        <v>66.666666666666671</v>
      </c>
      <c r="BY13" s="178">
        <v>33</v>
      </c>
      <c r="BZ13" s="178">
        <v>57.89473684210526</v>
      </c>
      <c r="CA13" s="178">
        <v>30</v>
      </c>
      <c r="CB13" s="178">
        <v>52.631578947368418</v>
      </c>
      <c r="CC13" s="178">
        <v>293</v>
      </c>
      <c r="CD13" s="178">
        <v>10.017094017094017</v>
      </c>
      <c r="CE13" s="178">
        <v>183</v>
      </c>
      <c r="CF13" s="178">
        <v>6.2564102564102564</v>
      </c>
      <c r="CH13" s="178">
        <v>33598</v>
      </c>
      <c r="CI13" s="178">
        <v>32739</v>
      </c>
      <c r="CJ13" s="178">
        <v>97.443300196440262</v>
      </c>
      <c r="CK13" s="178">
        <v>29772</v>
      </c>
      <c r="CL13" s="178">
        <v>90.937414093283238</v>
      </c>
      <c r="CM13" s="178">
        <v>2967</v>
      </c>
      <c r="CN13" s="178">
        <v>9.0625859067167607</v>
      </c>
      <c r="CO13" s="178">
        <v>1918</v>
      </c>
      <c r="CP13" s="178">
        <v>64.644421975058975</v>
      </c>
      <c r="CQ13" s="178">
        <v>1847</v>
      </c>
      <c r="CR13" s="178">
        <v>96.298227320125136</v>
      </c>
      <c r="CS13" s="178">
        <v>71</v>
      </c>
      <c r="CT13" s="178">
        <v>3.7017726798748698</v>
      </c>
      <c r="CU13" s="178">
        <v>18</v>
      </c>
      <c r="CV13" s="178">
        <v>25.35211267605634</v>
      </c>
      <c r="CW13" s="178">
        <v>57</v>
      </c>
      <c r="CX13" s="178">
        <v>80.281690140845072</v>
      </c>
      <c r="CY13" s="178">
        <v>23</v>
      </c>
      <c r="CZ13" s="178">
        <v>32.394366197183096</v>
      </c>
      <c r="DA13" s="178">
        <v>42</v>
      </c>
      <c r="DB13" s="178">
        <v>59.154929577464792</v>
      </c>
      <c r="DC13" s="178">
        <v>50</v>
      </c>
      <c r="DD13" s="178">
        <v>70.422535211267601</v>
      </c>
      <c r="DE13" s="178">
        <v>629</v>
      </c>
      <c r="DF13" s="178">
        <v>21.199865183687226</v>
      </c>
      <c r="DG13" s="178">
        <v>420</v>
      </c>
      <c r="DH13" s="178">
        <v>14.155712841253791</v>
      </c>
    </row>
    <row r="14" spans="1:112" x14ac:dyDescent="0.45">
      <c r="A14" s="178" t="s">
        <v>185</v>
      </c>
      <c r="B14" s="178">
        <v>16937</v>
      </c>
      <c r="C14" s="178">
        <v>15755</v>
      </c>
      <c r="D14" s="178">
        <v>80.964873925083808</v>
      </c>
      <c r="E14" s="178">
        <v>14054</v>
      </c>
      <c r="F14" s="178">
        <v>97.308730873087313</v>
      </c>
      <c r="G14" s="178">
        <v>1701</v>
      </c>
      <c r="H14" s="178">
        <v>2.7047704770477048</v>
      </c>
      <c r="I14" s="178">
        <v>1392</v>
      </c>
      <c r="J14" s="178">
        <v>92.01331114808653</v>
      </c>
      <c r="K14" s="178">
        <v>1247</v>
      </c>
      <c r="L14" s="178">
        <v>92.947558770343576</v>
      </c>
      <c r="M14" s="178">
        <v>145</v>
      </c>
      <c r="N14" s="178">
        <v>7.0524412296564192</v>
      </c>
      <c r="O14" s="178">
        <v>43</v>
      </c>
      <c r="P14" s="178">
        <v>74.358974358974365</v>
      </c>
      <c r="Q14" s="178">
        <v>65</v>
      </c>
      <c r="R14" s="178">
        <v>43.589743589743591</v>
      </c>
      <c r="S14" s="178">
        <v>44</v>
      </c>
      <c r="T14" s="178">
        <v>33.333333333333336</v>
      </c>
      <c r="U14" s="178">
        <v>45</v>
      </c>
      <c r="V14" s="178">
        <v>41.025641025641029</v>
      </c>
      <c r="W14" s="178">
        <v>22</v>
      </c>
      <c r="X14" s="178">
        <v>25.641025641025642</v>
      </c>
      <c r="Y14" s="178">
        <v>175</v>
      </c>
      <c r="Z14" s="178">
        <v>0.66555740432612309</v>
      </c>
      <c r="AA14" s="178">
        <v>134</v>
      </c>
      <c r="AB14" s="178">
        <v>7.3211314475873541</v>
      </c>
      <c r="AD14" s="178">
        <v>18157</v>
      </c>
      <c r="AE14" s="178">
        <v>17212</v>
      </c>
      <c r="AF14" s="178">
        <v>94.795395715151187</v>
      </c>
      <c r="AG14" s="178">
        <v>14771</v>
      </c>
      <c r="AH14" s="178">
        <v>85.818033929816409</v>
      </c>
      <c r="AI14" s="178">
        <v>2441</v>
      </c>
      <c r="AJ14" s="178">
        <v>14.181966070183593</v>
      </c>
      <c r="AK14" s="178">
        <v>2016</v>
      </c>
      <c r="AL14" s="178">
        <v>82.589102826710359</v>
      </c>
      <c r="AM14" s="178">
        <v>1841</v>
      </c>
      <c r="AN14" s="178">
        <v>91.319444444444443</v>
      </c>
      <c r="AO14" s="178">
        <v>175</v>
      </c>
      <c r="AP14" s="178">
        <v>8.6805555555555554</v>
      </c>
      <c r="AQ14" s="178">
        <v>45</v>
      </c>
      <c r="AR14" s="178">
        <v>25.714285714285715</v>
      </c>
      <c r="AS14" s="178">
        <v>78</v>
      </c>
      <c r="AT14" s="178">
        <v>44.571428571428569</v>
      </c>
      <c r="AU14" s="178">
        <v>69</v>
      </c>
      <c r="AV14" s="178">
        <v>39.428571428571431</v>
      </c>
      <c r="AW14" s="178">
        <v>52</v>
      </c>
      <c r="AX14" s="178">
        <v>29.714285714285715</v>
      </c>
      <c r="AY14" s="178">
        <v>24</v>
      </c>
      <c r="AZ14" s="178">
        <v>13.714285714285714</v>
      </c>
      <c r="BA14" s="178">
        <v>203</v>
      </c>
      <c r="BB14" s="178">
        <v>8.3162638263006965</v>
      </c>
      <c r="BC14" s="178">
        <v>222</v>
      </c>
      <c r="BD14" s="178">
        <v>9.0946333469889389</v>
      </c>
      <c r="BF14" s="178">
        <v>18583</v>
      </c>
      <c r="BG14" s="178">
        <v>17287</v>
      </c>
      <c r="BH14" s="178">
        <v>93.025883872356459</v>
      </c>
      <c r="BI14" s="178">
        <v>15323</v>
      </c>
      <c r="BJ14" s="178">
        <v>88.638861572279751</v>
      </c>
      <c r="BK14" s="178">
        <v>1964</v>
      </c>
      <c r="BL14" s="178">
        <v>11.361138427720253</v>
      </c>
      <c r="BM14" s="178">
        <v>1622</v>
      </c>
      <c r="BN14" s="178">
        <v>82.586558044806523</v>
      </c>
      <c r="BO14" s="178">
        <v>1446</v>
      </c>
      <c r="BP14" s="178">
        <v>89.149198520345251</v>
      </c>
      <c r="BQ14" s="178">
        <v>176</v>
      </c>
      <c r="BR14" s="178">
        <v>10.850801479654747</v>
      </c>
      <c r="BS14" s="178">
        <v>46</v>
      </c>
      <c r="BT14" s="178">
        <v>26.136363636363637</v>
      </c>
      <c r="BU14" s="178">
        <v>74</v>
      </c>
      <c r="BV14" s="178">
        <v>42.045454545454547</v>
      </c>
      <c r="BW14" s="178">
        <v>69</v>
      </c>
      <c r="BX14" s="178">
        <v>39.204545454545453</v>
      </c>
      <c r="BY14" s="178">
        <v>61</v>
      </c>
      <c r="BZ14" s="178">
        <v>34.659090909090907</v>
      </c>
      <c r="CA14" s="178">
        <v>42</v>
      </c>
      <c r="CB14" s="178">
        <v>23.863636363636363</v>
      </c>
      <c r="CC14" s="178">
        <v>165</v>
      </c>
      <c r="CD14" s="178">
        <v>8.4012219959266794</v>
      </c>
      <c r="CE14" s="178">
        <v>177</v>
      </c>
      <c r="CF14" s="178">
        <v>9.0122199592668029</v>
      </c>
      <c r="CH14" s="178">
        <v>20674</v>
      </c>
      <c r="CI14" s="178">
        <v>19546</v>
      </c>
      <c r="CJ14" s="178">
        <v>94.543871529457292</v>
      </c>
      <c r="CK14" s="178">
        <v>16738</v>
      </c>
      <c r="CL14" s="178">
        <v>85.6338892868106</v>
      </c>
      <c r="CM14" s="178">
        <v>2808</v>
      </c>
      <c r="CN14" s="178">
        <v>14.3661107131894</v>
      </c>
      <c r="CO14" s="178">
        <v>2361</v>
      </c>
      <c r="CP14" s="178">
        <v>84.081196581196579</v>
      </c>
      <c r="CQ14" s="178">
        <v>2112</v>
      </c>
      <c r="CR14" s="178">
        <v>89.453621346886919</v>
      </c>
      <c r="CS14" s="178">
        <v>249</v>
      </c>
      <c r="CT14" s="178">
        <v>10.546378653113088</v>
      </c>
      <c r="CU14" s="178">
        <v>50</v>
      </c>
      <c r="CV14" s="178">
        <v>20.080321285140563</v>
      </c>
      <c r="CW14" s="178">
        <v>105</v>
      </c>
      <c r="CX14" s="178">
        <v>42.168674698795179</v>
      </c>
      <c r="CY14" s="178">
        <v>78</v>
      </c>
      <c r="CZ14" s="178">
        <v>31.325301204819276</v>
      </c>
      <c r="DA14" s="178">
        <v>68</v>
      </c>
      <c r="DB14" s="178">
        <v>27.309236947791163</v>
      </c>
      <c r="DC14" s="178">
        <v>65</v>
      </c>
      <c r="DD14" s="178">
        <v>26.104417670682732</v>
      </c>
      <c r="DE14" s="178">
        <v>203</v>
      </c>
      <c r="DF14" s="178">
        <v>7.2293447293447297</v>
      </c>
      <c r="DG14" s="178">
        <v>244</v>
      </c>
      <c r="DH14" s="178">
        <v>8.6894586894586894</v>
      </c>
    </row>
    <row r="15" spans="1:112" x14ac:dyDescent="0.45">
      <c r="A15" s="178" t="s">
        <v>186</v>
      </c>
      <c r="B15" s="178">
        <v>27444</v>
      </c>
      <c r="C15" s="178">
        <v>22220</v>
      </c>
      <c r="D15" s="178">
        <v>80.964873925083808</v>
      </c>
      <c r="E15" s="178">
        <v>21622</v>
      </c>
      <c r="F15" s="178">
        <v>97.308730873087313</v>
      </c>
      <c r="G15" s="178">
        <v>601</v>
      </c>
      <c r="H15" s="178">
        <v>2.7047704770477048</v>
      </c>
      <c r="I15" s="178">
        <v>553</v>
      </c>
      <c r="J15" s="178">
        <v>92.01331114808653</v>
      </c>
      <c r="K15" s="178">
        <v>514</v>
      </c>
      <c r="L15" s="178">
        <v>92.947558770343576</v>
      </c>
      <c r="M15" s="178">
        <v>39</v>
      </c>
      <c r="N15" s="178">
        <v>7.0524412296564192</v>
      </c>
      <c r="O15" s="178">
        <v>29</v>
      </c>
      <c r="P15" s="178">
        <v>74.358974358974365</v>
      </c>
      <c r="Q15" s="178">
        <v>17</v>
      </c>
      <c r="R15" s="178">
        <v>43.589743589743591</v>
      </c>
      <c r="S15" s="178">
        <v>13</v>
      </c>
      <c r="T15" s="178">
        <v>33.333333333333336</v>
      </c>
      <c r="U15" s="178">
        <v>16</v>
      </c>
      <c r="V15" s="178">
        <v>41.025641025641029</v>
      </c>
      <c r="W15" s="178">
        <v>10</v>
      </c>
      <c r="X15" s="178">
        <v>25.641025641025642</v>
      </c>
      <c r="Y15" s="178">
        <v>4</v>
      </c>
      <c r="Z15" s="178">
        <v>0.66555740432612309</v>
      </c>
      <c r="AA15" s="178">
        <v>44</v>
      </c>
      <c r="AB15" s="178">
        <v>7.3211314475873541</v>
      </c>
      <c r="AD15" s="178">
        <v>28574</v>
      </c>
      <c r="AE15" s="178">
        <v>22232</v>
      </c>
      <c r="AF15" s="178">
        <v>77.804997550220477</v>
      </c>
      <c r="AG15" s="178">
        <v>21319</v>
      </c>
      <c r="AH15" s="178">
        <v>95.893306944944229</v>
      </c>
      <c r="AI15" s="178">
        <v>913</v>
      </c>
      <c r="AJ15" s="178">
        <v>4.1066930550557759</v>
      </c>
      <c r="AK15" s="178">
        <v>519</v>
      </c>
      <c r="AL15" s="178">
        <v>56.845564074479739</v>
      </c>
      <c r="AM15" s="178">
        <v>463</v>
      </c>
      <c r="AN15" s="178">
        <v>89.21001926782273</v>
      </c>
      <c r="AO15" s="178">
        <v>59</v>
      </c>
      <c r="AP15" s="178">
        <v>11.368015414258188</v>
      </c>
      <c r="AQ15" s="178">
        <v>21</v>
      </c>
      <c r="AR15" s="178">
        <v>35.593220338983052</v>
      </c>
      <c r="AS15" s="178">
        <v>25</v>
      </c>
      <c r="AT15" s="178">
        <v>42.372881355932201</v>
      </c>
      <c r="AU15" s="178">
        <v>29</v>
      </c>
      <c r="AV15" s="178">
        <v>49.152542372881356</v>
      </c>
      <c r="AW15" s="178">
        <v>41</v>
      </c>
      <c r="AX15" s="178">
        <v>69.491525423728817</v>
      </c>
      <c r="AY15" s="178">
        <v>13</v>
      </c>
      <c r="AZ15" s="178">
        <v>22.033898305084747</v>
      </c>
      <c r="BA15" s="178">
        <v>5</v>
      </c>
      <c r="BB15" s="178">
        <v>0.547645125958379</v>
      </c>
      <c r="BC15" s="178">
        <v>58</v>
      </c>
      <c r="BD15" s="178">
        <v>6.3526834611171958</v>
      </c>
      <c r="BF15" s="178">
        <v>28740</v>
      </c>
      <c r="BG15" s="178">
        <v>20982</v>
      </c>
      <c r="BH15" s="178">
        <v>73.006263048016706</v>
      </c>
      <c r="BI15" s="178">
        <v>20220</v>
      </c>
      <c r="BJ15" s="178">
        <v>96.368315699170722</v>
      </c>
      <c r="BK15" s="178">
        <v>762</v>
      </c>
      <c r="BL15" s="178">
        <v>3.6316843008292823</v>
      </c>
      <c r="BM15" s="178">
        <v>715</v>
      </c>
      <c r="BN15" s="178">
        <v>93.832020997375324</v>
      </c>
      <c r="BO15" s="178">
        <v>671</v>
      </c>
      <c r="BP15" s="178">
        <v>93.84615384615384</v>
      </c>
      <c r="BQ15" s="178">
        <v>44</v>
      </c>
      <c r="BR15" s="178">
        <v>6.1538461538461542</v>
      </c>
      <c r="BS15" s="178">
        <v>19</v>
      </c>
      <c r="BT15" s="178">
        <v>43.18181818181818</v>
      </c>
      <c r="BU15" s="178">
        <v>26</v>
      </c>
      <c r="BV15" s="178">
        <v>59.090909090909093</v>
      </c>
      <c r="BW15" s="178">
        <v>25</v>
      </c>
      <c r="BX15" s="178">
        <v>56.81818181818182</v>
      </c>
      <c r="BY15" s="178">
        <v>26</v>
      </c>
      <c r="BZ15" s="178">
        <v>59.090909090909093</v>
      </c>
      <c r="CA15" s="178">
        <v>20</v>
      </c>
      <c r="CB15" s="178">
        <v>45.454545454545453</v>
      </c>
      <c r="CC15" s="178">
        <v>3</v>
      </c>
      <c r="CD15" s="178">
        <v>0.39370078740157483</v>
      </c>
      <c r="CE15" s="178">
        <v>44</v>
      </c>
      <c r="CF15" s="178">
        <v>5.7742782152230969</v>
      </c>
      <c r="CH15" s="178">
        <v>28187</v>
      </c>
      <c r="CI15" s="178">
        <v>18890</v>
      </c>
      <c r="CJ15" s="178">
        <v>67.016709830773053</v>
      </c>
      <c r="CK15" s="178">
        <v>18273</v>
      </c>
      <c r="CL15" s="178">
        <v>96.733721545791425</v>
      </c>
      <c r="CM15" s="178">
        <v>736</v>
      </c>
      <c r="CN15" s="178">
        <v>3.8962413975648493</v>
      </c>
      <c r="CO15" s="178">
        <v>654</v>
      </c>
      <c r="CP15" s="178">
        <v>88.858695652173907</v>
      </c>
      <c r="CQ15" s="178">
        <v>542</v>
      </c>
      <c r="CR15" s="178">
        <v>82.874617737003064</v>
      </c>
      <c r="CS15" s="178">
        <v>112</v>
      </c>
      <c r="CT15" s="178">
        <v>17.125382262996943</v>
      </c>
      <c r="CU15" s="178">
        <v>25</v>
      </c>
      <c r="CV15" s="178">
        <v>22.321428571428573</v>
      </c>
      <c r="CW15" s="178">
        <v>46</v>
      </c>
      <c r="CX15" s="178">
        <v>41.071428571428569</v>
      </c>
      <c r="CY15" s="178">
        <v>41</v>
      </c>
      <c r="CZ15" s="178">
        <v>36.607142857142854</v>
      </c>
      <c r="DA15" s="178">
        <v>68</v>
      </c>
      <c r="DB15" s="178">
        <v>60.714285714285715</v>
      </c>
      <c r="DC15" s="178">
        <v>41</v>
      </c>
      <c r="DD15" s="178">
        <v>36.607142857142854</v>
      </c>
      <c r="DE15" s="178">
        <v>10</v>
      </c>
      <c r="DF15" s="178">
        <v>1.3586956521739131</v>
      </c>
      <c r="DG15" s="178">
        <v>72</v>
      </c>
      <c r="DH15" s="178">
        <v>9.7826086956521738</v>
      </c>
    </row>
    <row r="16" spans="1:112" x14ac:dyDescent="0.45">
      <c r="A16" s="178" t="s">
        <v>187</v>
      </c>
      <c r="B16" s="178">
        <v>24157</v>
      </c>
      <c r="C16" s="178">
        <v>22378</v>
      </c>
      <c r="D16" s="178">
        <v>92.635674959639033</v>
      </c>
      <c r="E16" s="178">
        <v>20248</v>
      </c>
      <c r="F16" s="178">
        <v>90.481723120922339</v>
      </c>
      <c r="G16" s="178">
        <v>2130</v>
      </c>
      <c r="H16" s="178">
        <v>9.518276879077666</v>
      </c>
      <c r="I16" s="178">
        <v>1960</v>
      </c>
      <c r="J16" s="178">
        <v>92.018779342723008</v>
      </c>
      <c r="K16" s="178">
        <v>1775</v>
      </c>
      <c r="L16" s="178">
        <v>90.561224489795919</v>
      </c>
      <c r="M16" s="178">
        <v>185</v>
      </c>
      <c r="N16" s="178">
        <v>9.4387755102040813</v>
      </c>
      <c r="O16" s="178">
        <v>92</v>
      </c>
      <c r="P16" s="178">
        <v>49.729729729729726</v>
      </c>
      <c r="Q16" s="178">
        <v>85</v>
      </c>
      <c r="R16" s="178">
        <v>45.945945945945944</v>
      </c>
      <c r="S16" s="178">
        <v>63</v>
      </c>
      <c r="T16" s="178">
        <v>34.054054054054056</v>
      </c>
      <c r="U16" s="178">
        <v>67</v>
      </c>
      <c r="V16" s="178">
        <v>36.216216216216218</v>
      </c>
      <c r="W16" s="178">
        <v>38</v>
      </c>
      <c r="X16" s="178">
        <v>20.54054054054054</v>
      </c>
      <c r="Y16" s="178">
        <v>58</v>
      </c>
      <c r="Z16" s="178">
        <v>2.723004694835681</v>
      </c>
      <c r="AA16" s="178">
        <v>111</v>
      </c>
      <c r="AB16" s="178">
        <v>5.211267605633803</v>
      </c>
      <c r="AD16" s="178">
        <v>26222</v>
      </c>
      <c r="AE16" s="178">
        <v>24169</v>
      </c>
      <c r="AF16" s="178">
        <v>92.170696361833578</v>
      </c>
      <c r="AG16" s="178">
        <v>21863</v>
      </c>
      <c r="AH16" s="178">
        <v>90.4588522487484</v>
      </c>
      <c r="AI16" s="178">
        <v>2310</v>
      </c>
      <c r="AJ16" s="178">
        <v>9.5576978774463157</v>
      </c>
      <c r="AK16" s="178">
        <v>2141</v>
      </c>
      <c r="AL16" s="178">
        <v>92.683982683982677</v>
      </c>
      <c r="AM16" s="178">
        <v>1933</v>
      </c>
      <c r="AN16" s="180">
        <v>90.284913591779542</v>
      </c>
      <c r="AO16" s="178">
        <v>208</v>
      </c>
      <c r="AP16" s="180">
        <v>9.7150864082204578</v>
      </c>
      <c r="AQ16" s="178">
        <v>79</v>
      </c>
      <c r="AR16" s="178">
        <v>37.980769230769234</v>
      </c>
      <c r="AS16" s="178">
        <v>100</v>
      </c>
      <c r="AT16" s="178">
        <v>48.07692307692308</v>
      </c>
      <c r="AU16" s="178">
        <v>67</v>
      </c>
      <c r="AV16" s="178">
        <v>32.21153846153846</v>
      </c>
      <c r="AW16" s="178">
        <v>109</v>
      </c>
      <c r="AX16" s="178">
        <v>52.403846153846153</v>
      </c>
      <c r="AY16" s="178">
        <v>54</v>
      </c>
      <c r="AZ16" s="178">
        <v>25.96153846153846</v>
      </c>
      <c r="BA16" s="178">
        <v>58</v>
      </c>
      <c r="BB16" s="178">
        <v>2.5108225108225106</v>
      </c>
      <c r="BC16" s="178">
        <v>107</v>
      </c>
      <c r="BD16" s="178">
        <v>4.6320346320346317</v>
      </c>
      <c r="BF16" s="178">
        <v>26984</v>
      </c>
      <c r="BG16" s="178">
        <v>24683</v>
      </c>
      <c r="BH16" s="178">
        <v>91.47272457752743</v>
      </c>
      <c r="BI16" s="178">
        <v>22378</v>
      </c>
      <c r="BJ16" s="178">
        <v>90.661588947858846</v>
      </c>
      <c r="BK16" s="178">
        <v>2305</v>
      </c>
      <c r="BL16" s="178">
        <v>9.338411052141149</v>
      </c>
      <c r="BM16" s="178">
        <v>2161</v>
      </c>
      <c r="BN16" s="178">
        <v>93.752711496746201</v>
      </c>
      <c r="BO16" s="178">
        <v>1952</v>
      </c>
      <c r="BP16" s="178">
        <v>90.328551596483109</v>
      </c>
      <c r="BQ16" s="178">
        <v>209</v>
      </c>
      <c r="BR16" s="178">
        <v>9.6714484035168908</v>
      </c>
      <c r="BS16" s="178">
        <v>72</v>
      </c>
      <c r="BT16" s="178">
        <v>34.449760765550238</v>
      </c>
      <c r="BU16" s="178">
        <v>98</v>
      </c>
      <c r="BV16" s="178">
        <v>46.889952153110045</v>
      </c>
      <c r="BW16" s="178">
        <v>77</v>
      </c>
      <c r="BX16" s="178">
        <v>36.842105263157897</v>
      </c>
      <c r="BY16" s="178">
        <v>88</v>
      </c>
      <c r="BZ16" s="178">
        <v>42.10526315789474</v>
      </c>
      <c r="CA16" s="178">
        <v>62</v>
      </c>
      <c r="CB16" s="178">
        <v>29.665071770334929</v>
      </c>
      <c r="CC16" s="178">
        <v>45</v>
      </c>
      <c r="CD16" s="178">
        <v>1.9522776572668112</v>
      </c>
      <c r="CE16" s="178">
        <v>99</v>
      </c>
      <c r="CF16" s="178">
        <v>4.2950108459869849</v>
      </c>
      <c r="CH16" s="178">
        <v>28170</v>
      </c>
      <c r="CI16" s="178">
        <v>25729</v>
      </c>
      <c r="CJ16" s="178">
        <v>91.334753283635067</v>
      </c>
      <c r="CK16" s="178">
        <v>22352</v>
      </c>
      <c r="CL16" s="178">
        <v>86.874732791791359</v>
      </c>
      <c r="CM16" s="178">
        <v>3377</v>
      </c>
      <c r="CN16" s="178">
        <v>13.125267208208637</v>
      </c>
      <c r="CO16" s="178">
        <v>3124</v>
      </c>
      <c r="CP16" s="178">
        <v>92.508143322475576</v>
      </c>
      <c r="CQ16" s="178">
        <v>2765</v>
      </c>
      <c r="CR16" s="178">
        <v>88.508322663252244</v>
      </c>
      <c r="CS16" s="178">
        <v>359</v>
      </c>
      <c r="CT16" s="178">
        <v>11.49167733674776</v>
      </c>
      <c r="CU16" s="178">
        <v>113</v>
      </c>
      <c r="CV16" s="178">
        <v>31.47632311977716</v>
      </c>
      <c r="CW16" s="178">
        <v>160</v>
      </c>
      <c r="CX16" s="178">
        <v>44.568245125348191</v>
      </c>
      <c r="CY16" s="178">
        <v>115</v>
      </c>
      <c r="CZ16" s="178">
        <v>32.033426183844014</v>
      </c>
      <c r="DA16" s="178">
        <v>137</v>
      </c>
      <c r="DB16" s="178">
        <v>38.16155988857939</v>
      </c>
      <c r="DC16" s="178">
        <v>94</v>
      </c>
      <c r="DD16" s="178">
        <v>26.18384401114206</v>
      </c>
      <c r="DE16" s="178">
        <v>122</v>
      </c>
      <c r="DF16" s="178">
        <v>3.6126739709801599</v>
      </c>
      <c r="DG16" s="178">
        <v>142</v>
      </c>
      <c r="DH16" s="178">
        <v>4.2049156055670718</v>
      </c>
    </row>
    <row r="17" spans="1:112" s="180" customFormat="1" x14ac:dyDescent="0.45">
      <c r="A17" s="180" t="s">
        <v>193</v>
      </c>
      <c r="B17" s="180">
        <v>6507</v>
      </c>
      <c r="C17" s="180">
        <v>4055</v>
      </c>
      <c r="D17" s="180">
        <v>62.31750422621792</v>
      </c>
      <c r="E17" s="180">
        <v>3679</v>
      </c>
      <c r="F17" s="180">
        <v>90.727496917385949</v>
      </c>
      <c r="G17" s="180">
        <v>376</v>
      </c>
      <c r="H17" s="180">
        <v>9.2725030826140564</v>
      </c>
      <c r="I17" s="180">
        <v>97</v>
      </c>
      <c r="J17" s="180">
        <v>25.797872340425531</v>
      </c>
      <c r="K17" s="180">
        <v>86</v>
      </c>
      <c r="L17" s="180">
        <v>88.659793814432987</v>
      </c>
      <c r="M17" s="180">
        <v>11</v>
      </c>
      <c r="N17" s="180">
        <v>11.340206185567011</v>
      </c>
      <c r="O17" s="180">
        <v>8</v>
      </c>
      <c r="P17" s="180">
        <v>72.727272727272734</v>
      </c>
      <c r="Q17" s="180">
        <v>3</v>
      </c>
      <c r="R17" s="180">
        <v>27.272727272727273</v>
      </c>
      <c r="S17" s="180">
        <v>3</v>
      </c>
      <c r="T17" s="180">
        <v>27.272727272727273</v>
      </c>
      <c r="U17" s="180">
        <v>3</v>
      </c>
      <c r="V17" s="180">
        <v>27.272727272727273</v>
      </c>
      <c r="W17" s="180">
        <v>4</v>
      </c>
      <c r="X17" s="180">
        <v>36.363636363636367</v>
      </c>
      <c r="Y17" s="180">
        <v>101</v>
      </c>
      <c r="Z17" s="180">
        <v>26.861702127659573</v>
      </c>
      <c r="AA17" s="180">
        <v>178</v>
      </c>
      <c r="AB17" s="180">
        <v>47.340425531914896</v>
      </c>
      <c r="AD17" s="180">
        <v>5777</v>
      </c>
      <c r="AE17" s="180">
        <v>3527</v>
      </c>
      <c r="AF17" s="180">
        <v>61.052449368184178</v>
      </c>
      <c r="AG17" s="180">
        <v>2800</v>
      </c>
      <c r="AH17" s="180">
        <v>79.387581514034594</v>
      </c>
      <c r="AI17" s="180">
        <v>727</v>
      </c>
      <c r="AJ17" s="180">
        <v>20.61241848596541</v>
      </c>
      <c r="AK17" s="180">
        <v>191</v>
      </c>
      <c r="AL17" s="180">
        <v>26.272352132049519</v>
      </c>
      <c r="AM17" s="180">
        <v>130</v>
      </c>
      <c r="AN17" s="180">
        <v>68.062827225130889</v>
      </c>
      <c r="AO17" s="180">
        <v>61</v>
      </c>
      <c r="AP17" s="180">
        <v>31.937172774869111</v>
      </c>
      <c r="AQ17" s="180">
        <v>1</v>
      </c>
      <c r="AR17" s="180">
        <v>1.639344262295082</v>
      </c>
      <c r="AS17" s="180">
        <v>24</v>
      </c>
      <c r="AT17" s="180">
        <v>39.344262295081968</v>
      </c>
      <c r="AU17" s="180">
        <v>40</v>
      </c>
      <c r="AV17" s="180">
        <v>65.573770491803273</v>
      </c>
      <c r="AW17" s="180">
        <v>45</v>
      </c>
      <c r="AX17" s="180">
        <v>73.770491803278688</v>
      </c>
      <c r="AY17" s="180">
        <v>2</v>
      </c>
      <c r="AZ17" s="180">
        <v>3.278688524590164</v>
      </c>
      <c r="BA17" s="180">
        <v>207</v>
      </c>
      <c r="BB17" s="180">
        <v>28.473177441540578</v>
      </c>
      <c r="BC17" s="180">
        <v>329</v>
      </c>
      <c r="BD17" s="180">
        <v>45.254470426409902</v>
      </c>
      <c r="BF17" s="180">
        <v>4626</v>
      </c>
      <c r="BG17" s="180">
        <v>2918</v>
      </c>
      <c r="BH17" s="180">
        <v>63.078253350626895</v>
      </c>
      <c r="BI17" s="180">
        <v>2418</v>
      </c>
      <c r="BJ17" s="180">
        <v>82.864976010966416</v>
      </c>
      <c r="BK17" s="180">
        <v>500</v>
      </c>
      <c r="BL17" s="180">
        <v>17.135023989033584</v>
      </c>
      <c r="BM17" s="180">
        <v>94</v>
      </c>
      <c r="BN17" s="180">
        <v>18.8</v>
      </c>
      <c r="BO17" s="180">
        <v>61</v>
      </c>
      <c r="BP17" s="180">
        <v>64.893617021276597</v>
      </c>
      <c r="BQ17" s="180">
        <v>33</v>
      </c>
      <c r="BR17" s="180">
        <v>35.106382978723403</v>
      </c>
      <c r="BS17" s="180">
        <v>1</v>
      </c>
      <c r="BT17" s="180">
        <v>1.639344262295082</v>
      </c>
      <c r="BU17" s="180">
        <v>15</v>
      </c>
      <c r="BV17" s="180">
        <v>24.590163934426229</v>
      </c>
      <c r="BW17" s="180">
        <v>16</v>
      </c>
      <c r="BX17" s="180">
        <v>26.229508196721312</v>
      </c>
      <c r="BY17" s="180">
        <v>13</v>
      </c>
      <c r="BZ17" s="180">
        <v>21.311475409836067</v>
      </c>
      <c r="CA17" s="180">
        <v>10</v>
      </c>
      <c r="CB17" s="180">
        <v>16.393442622950818</v>
      </c>
      <c r="CC17" s="180">
        <v>165</v>
      </c>
      <c r="CD17" s="180">
        <v>33</v>
      </c>
      <c r="CE17" s="180">
        <v>241</v>
      </c>
      <c r="CF17" s="180">
        <v>48.2</v>
      </c>
      <c r="CH17" s="180">
        <v>1438</v>
      </c>
      <c r="CI17" s="180">
        <v>1008</v>
      </c>
      <c r="CJ17" s="180">
        <v>70.097357440890121</v>
      </c>
      <c r="CK17" s="180">
        <v>727</v>
      </c>
      <c r="CL17" s="180">
        <v>72.123015873015873</v>
      </c>
      <c r="CM17" s="180">
        <v>281</v>
      </c>
      <c r="CN17" s="180">
        <v>27.876984126984127</v>
      </c>
      <c r="CO17" s="180">
        <v>35</v>
      </c>
      <c r="CP17" s="180">
        <v>12.455516014234876</v>
      </c>
      <c r="CQ17" s="180">
        <v>29</v>
      </c>
      <c r="CR17" s="180">
        <v>82.857142857142861</v>
      </c>
      <c r="CS17" s="180">
        <v>6</v>
      </c>
      <c r="CT17" s="180">
        <v>17.142857142857142</v>
      </c>
      <c r="CU17" s="180">
        <v>0</v>
      </c>
      <c r="CV17" s="180">
        <v>0</v>
      </c>
      <c r="CW17" s="180">
        <v>6</v>
      </c>
      <c r="CX17" s="180">
        <v>17.142857142857142</v>
      </c>
      <c r="CY17" s="180">
        <v>5</v>
      </c>
      <c r="CZ17" s="180">
        <v>14.285714285714286</v>
      </c>
      <c r="DA17" s="180">
        <v>5</v>
      </c>
      <c r="DB17" s="180">
        <v>14.285714285714286</v>
      </c>
      <c r="DC17" s="180">
        <v>3</v>
      </c>
      <c r="DD17" s="180">
        <v>8.5714285714285712</v>
      </c>
      <c r="DE17" s="180">
        <v>152</v>
      </c>
      <c r="DF17" s="180">
        <v>54.092526690391459</v>
      </c>
      <c r="DG17" s="180">
        <v>94</v>
      </c>
      <c r="DH17" s="180">
        <v>33.451957295373667</v>
      </c>
    </row>
    <row r="18" spans="1:112" x14ac:dyDescent="0.45">
      <c r="A18" s="178" t="s">
        <v>194</v>
      </c>
      <c r="B18" s="178">
        <v>284978</v>
      </c>
      <c r="C18" s="178">
        <v>218229</v>
      </c>
      <c r="D18" s="178">
        <v>78.703703703703709</v>
      </c>
      <c r="E18" s="178">
        <v>200418</v>
      </c>
      <c r="F18" s="178">
        <v>93.574660633484157</v>
      </c>
      <c r="G18" s="178">
        <v>17833</v>
      </c>
      <c r="H18" s="178">
        <v>6.4253393665158374</v>
      </c>
      <c r="I18" s="178">
        <v>13492</v>
      </c>
      <c r="J18" s="178">
        <v>80.281690140845072</v>
      </c>
      <c r="K18" s="178">
        <v>12025</v>
      </c>
      <c r="L18" s="178">
        <v>75.438596491228068</v>
      </c>
      <c r="M18" s="178">
        <v>1467</v>
      </c>
      <c r="N18" s="178">
        <v>24.561403508771932</v>
      </c>
      <c r="O18" s="178">
        <v>713</v>
      </c>
      <c r="P18" s="178">
        <v>0</v>
      </c>
      <c r="Q18" s="178">
        <v>563</v>
      </c>
      <c r="R18" s="178">
        <v>0</v>
      </c>
      <c r="S18" s="178">
        <v>468</v>
      </c>
      <c r="T18" s="178">
        <v>57.142857142857146</v>
      </c>
      <c r="U18" s="178">
        <v>442</v>
      </c>
      <c r="V18" s="178">
        <v>28.571428571428573</v>
      </c>
      <c r="W18" s="178">
        <v>273</v>
      </c>
      <c r="X18" s="178">
        <v>14.285714285714286</v>
      </c>
      <c r="Y18" s="178">
        <v>2554</v>
      </c>
      <c r="Z18" s="178">
        <v>0</v>
      </c>
      <c r="AA18" s="178">
        <v>1748</v>
      </c>
      <c r="AB18" s="178">
        <v>19.718309859154928</v>
      </c>
      <c r="AD18" s="178">
        <v>305340</v>
      </c>
      <c r="AE18" s="178">
        <v>226767</v>
      </c>
      <c r="AF18" s="178">
        <v>74.267046571035564</v>
      </c>
      <c r="AG18" s="178">
        <v>204330</v>
      </c>
      <c r="AH18" s="178">
        <v>90.10570321078464</v>
      </c>
      <c r="AI18" s="178">
        <v>22488</v>
      </c>
      <c r="AJ18" s="178">
        <v>9.9167868340631582</v>
      </c>
      <c r="AK18" s="178">
        <v>16403</v>
      </c>
      <c r="AL18" s="178">
        <v>72.941124155104944</v>
      </c>
      <c r="AM18" s="178">
        <v>14013</v>
      </c>
      <c r="AN18" s="178">
        <v>85.429494604645498</v>
      </c>
      <c r="AO18" s="178">
        <v>1777</v>
      </c>
      <c r="AP18" s="178">
        <v>10.833384137048101</v>
      </c>
      <c r="AQ18" s="178">
        <v>490</v>
      </c>
      <c r="AR18" s="178">
        <v>27.574563871693865</v>
      </c>
      <c r="AS18" s="178">
        <v>754</v>
      </c>
      <c r="AT18" s="178">
        <v>42.431063590320768</v>
      </c>
      <c r="AU18" s="178">
        <v>800</v>
      </c>
      <c r="AV18" s="178">
        <v>45.019696117051211</v>
      </c>
      <c r="AW18" s="178">
        <v>880</v>
      </c>
      <c r="AX18" s="178">
        <v>49.521665728756332</v>
      </c>
      <c r="AY18" s="178">
        <v>355</v>
      </c>
      <c r="AZ18" s="178">
        <v>19.977490151941474</v>
      </c>
      <c r="BA18" s="178">
        <v>3142</v>
      </c>
      <c r="BB18" s="178">
        <v>13.971896122376378</v>
      </c>
      <c r="BC18" s="178">
        <v>2540</v>
      </c>
      <c r="BD18" s="178">
        <v>11.294912842404838</v>
      </c>
      <c r="BF18" s="178">
        <v>320916</v>
      </c>
      <c r="BG18" s="178">
        <v>225559</v>
      </c>
      <c r="BH18" s="178">
        <v>70.285993842625487</v>
      </c>
      <c r="BI18" s="178">
        <v>206110</v>
      </c>
      <c r="BJ18" s="178">
        <v>91.377422315225729</v>
      </c>
      <c r="BK18" s="178">
        <v>19504</v>
      </c>
      <c r="BL18" s="178">
        <v>8.6469615488630467</v>
      </c>
      <c r="BM18" s="178">
        <v>15323</v>
      </c>
      <c r="BN18" s="178">
        <v>78.563371616078754</v>
      </c>
      <c r="BO18" s="178">
        <v>13872</v>
      </c>
      <c r="BP18" s="178">
        <v>90.530574952685512</v>
      </c>
      <c r="BQ18" s="178">
        <v>1450</v>
      </c>
      <c r="BR18" s="178">
        <v>9.4628989101350918</v>
      </c>
      <c r="BS18" s="178">
        <v>470</v>
      </c>
      <c r="BT18" s="178">
        <v>32.413793103448278</v>
      </c>
      <c r="BU18" s="178">
        <v>644</v>
      </c>
      <c r="BV18" s="178">
        <v>44.413793103448278</v>
      </c>
      <c r="BW18" s="178">
        <v>648</v>
      </c>
      <c r="BX18" s="178">
        <v>44.689655172413794</v>
      </c>
      <c r="BY18" s="178">
        <v>598</v>
      </c>
      <c r="BZ18" s="178">
        <v>41.241379310344826</v>
      </c>
      <c r="CA18" s="178">
        <v>457</v>
      </c>
      <c r="CB18" s="178">
        <v>31.517241379310345</v>
      </c>
      <c r="CC18" s="178">
        <v>2304</v>
      </c>
      <c r="CD18" s="178">
        <v>11.812961443806399</v>
      </c>
      <c r="CE18" s="178">
        <v>1821</v>
      </c>
      <c r="CF18" s="178">
        <v>9.3365463494667758</v>
      </c>
      <c r="CH18" s="178">
        <v>335826</v>
      </c>
      <c r="CI18" s="178">
        <v>226877</v>
      </c>
      <c r="CJ18" s="178">
        <v>67.557902008778356</v>
      </c>
      <c r="CK18" s="178">
        <v>204375</v>
      </c>
      <c r="CL18" s="178">
        <v>90.081850518122152</v>
      </c>
      <c r="CM18" s="178">
        <v>22666</v>
      </c>
      <c r="CN18" s="178">
        <v>9.9904353460244977</v>
      </c>
      <c r="CO18" s="178">
        <v>17781</v>
      </c>
      <c r="CP18" s="178">
        <v>78.447895526339011</v>
      </c>
      <c r="CQ18" s="178">
        <v>15920</v>
      </c>
      <c r="CR18" s="178">
        <v>89.533772003824311</v>
      </c>
      <c r="CS18" s="178">
        <v>1782</v>
      </c>
      <c r="CT18" s="178">
        <v>10.021933524548675</v>
      </c>
      <c r="CU18" s="178">
        <v>522</v>
      </c>
      <c r="CV18" s="178">
        <v>29.292929292929294</v>
      </c>
      <c r="CW18" s="178">
        <v>928</v>
      </c>
      <c r="CX18" s="178">
        <v>52.076318742985407</v>
      </c>
      <c r="CY18" s="178">
        <v>647</v>
      </c>
      <c r="CZ18" s="178">
        <v>36.307519640852973</v>
      </c>
      <c r="DA18" s="178">
        <v>709</v>
      </c>
      <c r="DB18" s="178">
        <v>39.786756453423124</v>
      </c>
      <c r="DC18" s="178">
        <v>584</v>
      </c>
      <c r="DD18" s="178">
        <v>32.772166105499437</v>
      </c>
      <c r="DE18" s="178">
        <v>2761</v>
      </c>
      <c r="DF18" s="178">
        <v>12.181240624724257</v>
      </c>
      <c r="DG18" s="178">
        <v>2092</v>
      </c>
      <c r="DH18" s="178">
        <v>9.2296832259772348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9"/>
  <sheetViews>
    <sheetView topLeftCell="V1" zoomScale="130" zoomScaleNormal="130" workbookViewId="0">
      <selection activeCell="X23" sqref="X23"/>
    </sheetView>
  </sheetViews>
  <sheetFormatPr defaultRowHeight="14.25" x14ac:dyDescent="0.2"/>
  <cols>
    <col min="1" max="1" width="12.75" customWidth="1"/>
    <col min="2" max="2" width="10.125" style="246" customWidth="1"/>
    <col min="3" max="3" width="9" style="246"/>
    <col min="4" max="4" width="8" style="242" customWidth="1"/>
    <col min="5" max="5" width="9" style="246"/>
    <col min="6" max="6" width="9" style="242"/>
    <col min="7" max="7" width="9" style="246"/>
    <col min="8" max="8" width="9" style="242"/>
    <col min="9" max="9" width="9" style="246"/>
    <col min="10" max="10" width="9" style="242"/>
    <col min="11" max="11" width="9" style="246"/>
    <col min="12" max="12" width="9" style="242"/>
    <col min="13" max="13" width="9" style="246"/>
    <col min="14" max="14" width="9" style="242"/>
    <col min="15" max="15" width="9" style="246"/>
    <col min="16" max="16" width="9" style="242"/>
    <col min="17" max="17" width="9" style="246"/>
    <col min="18" max="18" width="11.5" style="242" customWidth="1"/>
    <col min="19" max="19" width="9" style="246"/>
    <col min="20" max="20" width="9" style="242"/>
    <col min="21" max="21" width="9" style="246"/>
    <col min="22" max="22" width="9" style="242"/>
    <col min="23" max="23" width="9" style="246"/>
    <col min="24" max="24" width="9" style="242"/>
    <col min="25" max="25" width="9" style="246"/>
    <col min="26" max="26" width="9" style="242"/>
    <col min="27" max="27" width="9" style="246"/>
    <col min="28" max="28" width="9" style="242"/>
    <col min="30" max="31" width="9" style="246"/>
    <col min="32" max="32" width="9" style="242"/>
    <col min="33" max="33" width="9" style="246"/>
    <col min="34" max="34" width="9" style="242"/>
    <col min="35" max="35" width="9" style="246"/>
    <col min="36" max="36" width="9" style="242"/>
    <col min="37" max="37" width="9" style="246"/>
    <col min="38" max="38" width="9" style="242"/>
    <col min="39" max="39" width="9" style="246"/>
    <col min="40" max="40" width="9" style="242"/>
    <col min="41" max="41" width="9" style="246"/>
    <col min="42" max="42" width="9" style="242"/>
    <col min="43" max="43" width="9" style="246"/>
    <col min="44" max="44" width="9" style="242"/>
    <col min="45" max="45" width="9" style="246"/>
    <col min="46" max="46" width="9" style="242"/>
    <col min="47" max="47" width="9" style="246"/>
    <col min="48" max="48" width="9" style="242"/>
    <col min="49" max="49" width="9" style="246"/>
    <col min="50" max="50" width="9" style="242"/>
    <col min="51" max="51" width="9" style="246"/>
    <col min="52" max="52" width="9" style="242"/>
    <col min="53" max="53" width="9" style="246"/>
    <col min="54" max="54" width="9" style="242"/>
    <col min="55" max="55" width="9" style="246"/>
    <col min="56" max="56" width="9" style="242"/>
    <col min="58" max="59" width="9" style="246"/>
    <col min="60" max="60" width="9" style="242"/>
    <col min="61" max="61" width="9" style="246"/>
    <col min="62" max="62" width="9" style="242"/>
    <col min="63" max="63" width="9" style="246"/>
    <col min="64" max="64" width="9" style="242"/>
    <col min="65" max="65" width="9" style="246"/>
    <col min="66" max="66" width="9" style="242"/>
    <col min="67" max="67" width="9" style="246"/>
    <col min="68" max="68" width="9" style="242"/>
    <col min="69" max="69" width="9" style="246"/>
    <col min="70" max="70" width="9" style="242"/>
    <col min="71" max="71" width="9" style="246"/>
    <col min="72" max="72" width="9" style="242"/>
    <col min="73" max="73" width="9" style="246"/>
    <col min="74" max="74" width="9" style="242"/>
    <col min="75" max="75" width="9" style="246"/>
    <col min="76" max="76" width="9" style="242"/>
    <col min="77" max="77" width="9" style="246"/>
    <col min="78" max="78" width="9" style="242"/>
    <col min="79" max="79" width="9" style="246"/>
    <col min="80" max="80" width="9" style="242"/>
    <col min="81" max="81" width="9" style="246"/>
    <col min="82" max="82" width="9" style="242"/>
    <col min="83" max="83" width="9" style="246"/>
    <col min="84" max="84" width="9" style="242"/>
    <col min="86" max="87" width="9" style="246"/>
    <col min="88" max="88" width="9" style="242"/>
    <col min="89" max="89" width="9" style="246"/>
    <col min="90" max="90" width="9" style="242"/>
    <col min="91" max="91" width="9" style="246"/>
    <col min="92" max="92" width="9" style="242"/>
    <col min="93" max="93" width="9" style="246"/>
    <col min="94" max="94" width="9" style="242"/>
    <col min="95" max="95" width="9" style="246"/>
    <col min="96" max="96" width="9" style="242"/>
    <col min="97" max="97" width="9" style="246"/>
    <col min="98" max="98" width="9" style="242"/>
    <col min="99" max="99" width="9" style="246"/>
    <col min="100" max="100" width="9" style="242"/>
    <col min="101" max="101" width="9" style="246"/>
    <col min="102" max="102" width="9" style="242"/>
    <col min="103" max="103" width="9" style="246"/>
    <col min="104" max="104" width="9" style="242"/>
    <col min="105" max="105" width="9" style="246"/>
    <col min="106" max="106" width="9" style="242"/>
    <col min="107" max="107" width="9" style="246"/>
    <col min="108" max="108" width="9" style="242"/>
    <col min="109" max="109" width="9" style="246"/>
    <col min="110" max="110" width="9" style="242"/>
    <col min="111" max="111" width="9" style="246"/>
    <col min="112" max="112" width="9" style="242"/>
    <col min="114" max="115" width="9" style="246"/>
    <col min="116" max="116" width="9" style="242"/>
    <col min="117" max="117" width="9" style="246"/>
    <col min="118" max="118" width="9" style="242"/>
    <col min="119" max="119" width="9" style="246"/>
    <col min="120" max="120" width="9" style="242"/>
    <col min="121" max="121" width="9" style="246"/>
    <col min="122" max="122" width="9" style="242"/>
    <col min="123" max="123" width="9" style="246"/>
    <col min="124" max="124" width="9" style="242"/>
    <col min="125" max="125" width="9" style="246"/>
    <col min="126" max="126" width="9" style="242"/>
    <col min="127" max="127" width="9" style="246"/>
    <col min="128" max="128" width="9" style="242"/>
    <col min="129" max="129" width="9" style="246"/>
    <col min="130" max="130" width="9" style="242"/>
    <col min="131" max="131" width="9" style="246"/>
    <col min="132" max="132" width="9" style="242"/>
    <col min="133" max="133" width="9" style="246"/>
    <col min="134" max="134" width="9" style="242"/>
    <col min="135" max="135" width="9" style="246"/>
    <col min="136" max="136" width="9" style="242"/>
    <col min="137" max="137" width="9" style="246"/>
    <col min="138" max="138" width="9" style="242"/>
    <col min="139" max="139" width="9" style="246"/>
    <col min="140" max="140" width="9" style="242"/>
  </cols>
  <sheetData>
    <row r="1" spans="1:141" ht="21" x14ac:dyDescent="0.45">
      <c r="A1" t="s">
        <v>148</v>
      </c>
      <c r="B1" s="246" t="s">
        <v>1</v>
      </c>
      <c r="C1" s="246" t="s">
        <v>149</v>
      </c>
      <c r="H1" t="s">
        <v>158</v>
      </c>
      <c r="AD1" s="254" t="s">
        <v>150</v>
      </c>
      <c r="AE1" s="254" t="s">
        <v>151</v>
      </c>
      <c r="AF1" s="241"/>
      <c r="AG1" s="254"/>
      <c r="AH1" s="241"/>
      <c r="AI1" s="254"/>
      <c r="AJ1" s="241"/>
      <c r="AK1" s="254"/>
      <c r="AL1" s="241"/>
      <c r="AM1" s="254"/>
      <c r="AN1" s="241"/>
      <c r="AO1" s="254"/>
      <c r="AP1" s="241"/>
      <c r="AQ1" s="254"/>
      <c r="AR1" s="241"/>
      <c r="AS1" s="254"/>
      <c r="AT1" s="241"/>
      <c r="AU1" s="254"/>
      <c r="AV1" s="241"/>
      <c r="AW1" s="254"/>
      <c r="AX1" s="241"/>
      <c r="AY1" s="254"/>
      <c r="AZ1" s="241"/>
      <c r="BA1" s="254"/>
      <c r="BB1" s="241"/>
      <c r="BC1" s="254"/>
      <c r="BD1" s="241"/>
      <c r="BE1" s="178"/>
      <c r="BF1" s="254" t="s">
        <v>152</v>
      </c>
      <c r="BG1" s="254" t="s">
        <v>153</v>
      </c>
      <c r="BH1" s="241"/>
      <c r="BI1" s="254"/>
      <c r="BJ1" s="241"/>
      <c r="BK1" s="254"/>
      <c r="BL1" s="241"/>
      <c r="BM1" s="254"/>
      <c r="BN1" s="241"/>
      <c r="BO1" s="254"/>
      <c r="BP1" s="241"/>
      <c r="BQ1" s="254"/>
      <c r="BR1" s="241"/>
      <c r="BS1" s="254"/>
      <c r="BT1" s="241"/>
      <c r="BU1" s="254"/>
      <c r="BV1" s="241"/>
      <c r="BW1" s="254"/>
      <c r="BX1" s="241"/>
      <c r="BY1" s="254"/>
      <c r="BZ1" s="241"/>
      <c r="CA1" s="254"/>
      <c r="CB1" s="241"/>
      <c r="CC1" s="254"/>
      <c r="CD1" s="241"/>
      <c r="CE1" s="254"/>
      <c r="CF1" s="241"/>
      <c r="CG1" s="178"/>
      <c r="CH1" s="254" t="s">
        <v>154</v>
      </c>
      <c r="CI1" s="254" t="s">
        <v>155</v>
      </c>
      <c r="CJ1" s="241"/>
      <c r="CK1" s="254"/>
      <c r="CL1" s="241"/>
      <c r="CM1" s="254"/>
      <c r="CN1" s="241"/>
      <c r="CO1" s="254"/>
      <c r="CP1" s="241"/>
      <c r="CQ1" s="254"/>
      <c r="CR1" s="241"/>
      <c r="CS1" s="254"/>
      <c r="CT1" s="241"/>
      <c r="CU1" s="254"/>
      <c r="CV1" s="241"/>
      <c r="CW1" s="254"/>
      <c r="CX1" s="241"/>
      <c r="CY1" s="254"/>
      <c r="CZ1" s="241"/>
      <c r="DA1" s="254"/>
      <c r="DB1" s="241"/>
      <c r="DC1" s="254"/>
      <c r="DD1" s="241"/>
      <c r="DE1" s="254"/>
      <c r="DF1" s="241"/>
      <c r="DG1" s="254"/>
      <c r="DH1" s="241"/>
      <c r="DI1" s="178"/>
      <c r="DJ1" s="254" t="s">
        <v>156</v>
      </c>
      <c r="DK1" s="254" t="s">
        <v>157</v>
      </c>
      <c r="DL1" s="241"/>
      <c r="DM1" s="254"/>
      <c r="DN1" s="241"/>
      <c r="DO1" s="254"/>
      <c r="DP1" s="241"/>
      <c r="DQ1" s="254"/>
      <c r="DR1" s="241"/>
      <c r="DS1" s="254"/>
      <c r="DT1" s="241"/>
      <c r="DU1" s="254"/>
      <c r="DV1" s="241"/>
      <c r="DW1" s="254"/>
      <c r="DX1" s="241"/>
      <c r="DY1" s="254"/>
      <c r="DZ1" s="241"/>
      <c r="EA1" s="254"/>
      <c r="EB1" s="241"/>
      <c r="EC1" s="254"/>
      <c r="ED1" s="241"/>
      <c r="EE1" s="254"/>
      <c r="EF1" s="241"/>
      <c r="EG1" s="254"/>
      <c r="EH1" s="241"/>
      <c r="EI1" s="254"/>
      <c r="EJ1" s="241"/>
      <c r="EK1" s="178"/>
    </row>
    <row r="2" spans="1:141" ht="21" x14ac:dyDescent="0.45">
      <c r="AD2" s="254"/>
      <c r="AE2" s="254" t="s">
        <v>159</v>
      </c>
      <c r="AF2" s="241"/>
      <c r="AG2" s="254"/>
      <c r="AH2" s="241"/>
      <c r="AI2" s="254"/>
      <c r="AJ2" s="241"/>
      <c r="AK2" s="254"/>
      <c r="AL2" s="241"/>
      <c r="AM2" s="254"/>
      <c r="AN2" s="241"/>
      <c r="AO2" s="254"/>
      <c r="AP2" s="241"/>
      <c r="AQ2" s="254"/>
      <c r="AR2" s="241"/>
      <c r="AS2" s="254"/>
      <c r="AT2" s="241"/>
      <c r="AU2" s="254"/>
      <c r="AV2" s="241"/>
      <c r="AW2" s="254"/>
      <c r="AX2" s="241"/>
      <c r="AY2" s="254"/>
      <c r="AZ2" s="241"/>
      <c r="BA2" s="254"/>
      <c r="BB2" s="241"/>
      <c r="BC2" s="254"/>
      <c r="BD2" s="241"/>
      <c r="BE2" s="178"/>
      <c r="BF2" s="254"/>
      <c r="BG2" s="254" t="s">
        <v>159</v>
      </c>
      <c r="BH2" s="241"/>
      <c r="BI2" s="254"/>
      <c r="BJ2" s="241"/>
      <c r="BK2" s="254"/>
      <c r="BL2" s="241"/>
      <c r="BM2" s="254"/>
      <c r="BN2" s="241"/>
      <c r="BO2" s="254"/>
      <c r="BP2" s="241"/>
      <c r="BQ2" s="254"/>
      <c r="BR2" s="241"/>
      <c r="BS2" s="254"/>
      <c r="BT2" s="241"/>
      <c r="BU2" s="254"/>
      <c r="BV2" s="241"/>
      <c r="BW2" s="254"/>
      <c r="BX2" s="241"/>
      <c r="BY2" s="254"/>
      <c r="BZ2" s="241"/>
      <c r="CA2" s="254"/>
      <c r="CB2" s="241"/>
      <c r="CC2" s="254"/>
      <c r="CD2" s="241"/>
      <c r="CE2" s="254"/>
      <c r="CF2" s="241"/>
      <c r="CG2" s="178"/>
      <c r="CH2" s="254"/>
      <c r="CI2" s="254" t="s">
        <v>159</v>
      </c>
      <c r="CJ2" s="241"/>
      <c r="CK2" s="254"/>
      <c r="CL2" s="241"/>
      <c r="CM2" s="254"/>
      <c r="CN2" s="241"/>
      <c r="CO2" s="254"/>
      <c r="CP2" s="241"/>
      <c r="CQ2" s="254"/>
      <c r="CR2" s="241"/>
      <c r="CS2" s="254"/>
      <c r="CT2" s="241"/>
      <c r="CU2" s="254"/>
      <c r="CV2" s="241"/>
      <c r="CW2" s="254"/>
      <c r="CX2" s="241"/>
      <c r="CY2" s="254"/>
      <c r="CZ2" s="241"/>
      <c r="DA2" s="254"/>
      <c r="DB2" s="241"/>
      <c r="DC2" s="254"/>
      <c r="DD2" s="241"/>
      <c r="DE2" s="254"/>
      <c r="DF2" s="241"/>
      <c r="DG2" s="254"/>
      <c r="DH2" s="241"/>
      <c r="DI2" s="178"/>
      <c r="DJ2" s="254"/>
      <c r="DK2" s="254" t="s">
        <v>159</v>
      </c>
      <c r="DL2" s="241"/>
      <c r="DM2" s="254"/>
      <c r="DN2" s="241"/>
      <c r="DO2" s="254"/>
      <c r="DP2" s="241"/>
      <c r="DQ2" s="254"/>
      <c r="DR2" s="241"/>
      <c r="DS2" s="254"/>
      <c r="DT2" s="241"/>
      <c r="DU2" s="254"/>
      <c r="DV2" s="241"/>
      <c r="DW2" s="254"/>
      <c r="DX2" s="241"/>
      <c r="DY2" s="254"/>
      <c r="DZ2" s="241"/>
      <c r="EA2" s="254"/>
      <c r="EB2" s="241"/>
      <c r="EC2" s="254"/>
      <c r="ED2" s="241"/>
      <c r="EE2" s="254"/>
      <c r="EF2" s="241"/>
      <c r="EG2" s="254"/>
      <c r="EH2" s="241"/>
      <c r="EI2" s="254"/>
      <c r="EJ2" s="241"/>
      <c r="EK2" s="178"/>
    </row>
    <row r="3" spans="1:141" ht="18.75" customHeight="1" x14ac:dyDescent="0.45">
      <c r="A3" s="258" t="s">
        <v>209</v>
      </c>
      <c r="B3" s="247" t="s">
        <v>208</v>
      </c>
      <c r="C3" s="248" t="s">
        <v>160</v>
      </c>
      <c r="D3" s="244"/>
      <c r="E3" s="248" t="s">
        <v>161</v>
      </c>
      <c r="F3" s="244"/>
      <c r="G3" s="248" t="s">
        <v>162</v>
      </c>
      <c r="H3" s="244"/>
      <c r="I3" s="248" t="s">
        <v>163</v>
      </c>
      <c r="J3" s="244"/>
      <c r="K3" s="248" t="s">
        <v>164</v>
      </c>
      <c r="L3" s="244"/>
      <c r="M3" s="248" t="s">
        <v>165</v>
      </c>
      <c r="N3" s="244"/>
      <c r="O3" s="248" t="s">
        <v>166</v>
      </c>
      <c r="P3" s="244"/>
      <c r="Q3" s="248" t="s">
        <v>167</v>
      </c>
      <c r="R3" s="244"/>
      <c r="S3" s="248" t="s">
        <v>168</v>
      </c>
      <c r="T3" s="244"/>
      <c r="U3" s="248" t="s">
        <v>169</v>
      </c>
      <c r="V3" s="244"/>
      <c r="W3" s="248" t="s">
        <v>170</v>
      </c>
      <c r="X3" s="244"/>
      <c r="Y3" s="248" t="s">
        <v>171</v>
      </c>
      <c r="Z3" s="244"/>
      <c r="AA3" s="248" t="s">
        <v>172</v>
      </c>
      <c r="AB3" s="244"/>
      <c r="AC3" s="243"/>
      <c r="AD3" s="255" t="s">
        <v>150</v>
      </c>
      <c r="AE3" s="248" t="s">
        <v>160</v>
      </c>
      <c r="AF3" s="244"/>
      <c r="AG3" s="248" t="s">
        <v>161</v>
      </c>
      <c r="AH3" s="244"/>
      <c r="AI3" s="248" t="s">
        <v>162</v>
      </c>
      <c r="AJ3" s="244"/>
      <c r="AK3" s="248" t="s">
        <v>163</v>
      </c>
      <c r="AL3" s="244"/>
      <c r="AM3" s="248" t="s">
        <v>164</v>
      </c>
      <c r="AN3" s="244"/>
      <c r="AO3" s="248" t="s">
        <v>165</v>
      </c>
      <c r="AP3" s="244"/>
      <c r="AQ3" s="248" t="s">
        <v>166</v>
      </c>
      <c r="AR3" s="244"/>
      <c r="AS3" s="248" t="s">
        <v>167</v>
      </c>
      <c r="AT3" s="244"/>
      <c r="AU3" s="248" t="s">
        <v>173</v>
      </c>
      <c r="AV3" s="244"/>
      <c r="AW3" s="248" t="s">
        <v>174</v>
      </c>
      <c r="AX3" s="244"/>
      <c r="AY3" s="248" t="s">
        <v>170</v>
      </c>
      <c r="AZ3" s="244"/>
      <c r="BA3" s="248" t="s">
        <v>171</v>
      </c>
      <c r="BB3" s="244"/>
      <c r="BC3" s="248" t="s">
        <v>172</v>
      </c>
      <c r="BD3" s="244"/>
      <c r="BE3" s="243"/>
      <c r="BF3" s="257" t="s">
        <v>152</v>
      </c>
      <c r="BG3" s="248" t="s">
        <v>160</v>
      </c>
      <c r="BH3" s="244"/>
      <c r="BI3" s="248" t="s">
        <v>161</v>
      </c>
      <c r="BJ3" s="244"/>
      <c r="BK3" s="248" t="s">
        <v>162</v>
      </c>
      <c r="BL3" s="244"/>
      <c r="BM3" s="248" t="s">
        <v>163</v>
      </c>
      <c r="BN3" s="244"/>
      <c r="BO3" s="248" t="s">
        <v>164</v>
      </c>
      <c r="BP3" s="244"/>
      <c r="BQ3" s="248" t="s">
        <v>165</v>
      </c>
      <c r="BR3" s="244"/>
      <c r="BS3" s="248" t="s">
        <v>166</v>
      </c>
      <c r="BT3" s="244"/>
      <c r="BU3" s="248" t="s">
        <v>167</v>
      </c>
      <c r="BV3" s="244"/>
      <c r="BW3" s="248" t="s">
        <v>173</v>
      </c>
      <c r="BX3" s="244"/>
      <c r="BY3" s="248" t="s">
        <v>174</v>
      </c>
      <c r="BZ3" s="244"/>
      <c r="CA3" s="248" t="s">
        <v>170</v>
      </c>
      <c r="CB3" s="244"/>
      <c r="CC3" s="248" t="s">
        <v>171</v>
      </c>
      <c r="CD3" s="244"/>
      <c r="CE3" s="248" t="s">
        <v>172</v>
      </c>
      <c r="CF3" s="244"/>
      <c r="CG3" s="243"/>
      <c r="CH3" s="257" t="s">
        <v>154</v>
      </c>
      <c r="CI3" s="248" t="s">
        <v>160</v>
      </c>
      <c r="CJ3" s="244"/>
      <c r="CK3" s="248" t="s">
        <v>161</v>
      </c>
      <c r="CL3" s="244"/>
      <c r="CM3" s="248" t="s">
        <v>162</v>
      </c>
      <c r="CN3" s="244"/>
      <c r="CO3" s="248" t="s">
        <v>163</v>
      </c>
      <c r="CP3" s="244"/>
      <c r="CQ3" s="248" t="s">
        <v>164</v>
      </c>
      <c r="CR3" s="244"/>
      <c r="CS3" s="248" t="s">
        <v>165</v>
      </c>
      <c r="CT3" s="244"/>
      <c r="CU3" s="248" t="s">
        <v>166</v>
      </c>
      <c r="CV3" s="244"/>
      <c r="CW3" s="248" t="s">
        <v>167</v>
      </c>
      <c r="CX3" s="244"/>
      <c r="CY3" s="248" t="s">
        <v>173</v>
      </c>
      <c r="CZ3" s="244"/>
      <c r="DA3" s="248" t="s">
        <v>174</v>
      </c>
      <c r="DB3" s="244"/>
      <c r="DC3" s="248" t="s">
        <v>170</v>
      </c>
      <c r="DD3" s="244"/>
      <c r="DE3" s="248" t="s">
        <v>171</v>
      </c>
      <c r="DF3" s="244"/>
      <c r="DG3" s="248" t="s">
        <v>172</v>
      </c>
      <c r="DH3" s="244"/>
      <c r="DI3" s="243"/>
      <c r="DJ3" s="257" t="s">
        <v>156</v>
      </c>
      <c r="DK3" s="248" t="s">
        <v>160</v>
      </c>
      <c r="DL3" s="244"/>
      <c r="DM3" s="248" t="s">
        <v>161</v>
      </c>
      <c r="DN3" s="244"/>
      <c r="DO3" s="248" t="s">
        <v>162</v>
      </c>
      <c r="DP3" s="244"/>
      <c r="DQ3" s="248" t="s">
        <v>163</v>
      </c>
      <c r="DR3" s="244"/>
      <c r="DS3" s="248" t="s">
        <v>164</v>
      </c>
      <c r="DT3" s="244"/>
      <c r="DU3" s="248" t="s">
        <v>165</v>
      </c>
      <c r="DV3" s="244"/>
      <c r="DW3" s="248" t="s">
        <v>166</v>
      </c>
      <c r="DX3" s="244"/>
      <c r="DY3" s="248" t="s">
        <v>167</v>
      </c>
      <c r="DZ3" s="244"/>
      <c r="EA3" s="248" t="s">
        <v>173</v>
      </c>
      <c r="EB3" s="244"/>
      <c r="EC3" s="248" t="s">
        <v>174</v>
      </c>
      <c r="ED3" s="244"/>
      <c r="EE3" s="248" t="s">
        <v>170</v>
      </c>
      <c r="EF3" s="244"/>
      <c r="EG3" s="248" t="s">
        <v>171</v>
      </c>
      <c r="EH3" s="244"/>
      <c r="EI3" s="248" t="s">
        <v>172</v>
      </c>
      <c r="EJ3" s="244"/>
      <c r="EK3" s="178"/>
    </row>
    <row r="4" spans="1:141" ht="21" x14ac:dyDescent="0.45">
      <c r="A4" s="259"/>
      <c r="B4" s="247"/>
      <c r="C4" s="248" t="s">
        <v>3</v>
      </c>
      <c r="D4" s="244" t="s">
        <v>175</v>
      </c>
      <c r="E4" s="248" t="s">
        <v>3</v>
      </c>
      <c r="F4" s="244" t="s">
        <v>175</v>
      </c>
      <c r="G4" s="248" t="s">
        <v>3</v>
      </c>
      <c r="H4" s="244" t="s">
        <v>175</v>
      </c>
      <c r="I4" s="248" t="s">
        <v>3</v>
      </c>
      <c r="J4" s="244" t="s">
        <v>175</v>
      </c>
      <c r="K4" s="248" t="s">
        <v>3</v>
      </c>
      <c r="L4" s="244" t="s">
        <v>175</v>
      </c>
      <c r="M4" s="248" t="s">
        <v>3</v>
      </c>
      <c r="N4" s="244" t="s">
        <v>175</v>
      </c>
      <c r="O4" s="248" t="s">
        <v>3</v>
      </c>
      <c r="P4" s="244" t="s">
        <v>175</v>
      </c>
      <c r="Q4" s="248" t="s">
        <v>3</v>
      </c>
      <c r="R4" s="244" t="s">
        <v>175</v>
      </c>
      <c r="S4" s="248" t="s">
        <v>3</v>
      </c>
      <c r="T4" s="244" t="s">
        <v>175</v>
      </c>
      <c r="U4" s="248" t="s">
        <v>3</v>
      </c>
      <c r="V4" s="244" t="s">
        <v>175</v>
      </c>
      <c r="W4" s="248" t="s">
        <v>3</v>
      </c>
      <c r="X4" s="244" t="s">
        <v>175</v>
      </c>
      <c r="Y4" s="248" t="s">
        <v>3</v>
      </c>
      <c r="Z4" s="244" t="s">
        <v>175</v>
      </c>
      <c r="AA4" s="248" t="s">
        <v>3</v>
      </c>
      <c r="AB4" s="244" t="s">
        <v>175</v>
      </c>
      <c r="AC4" s="243"/>
      <c r="AD4" s="256"/>
      <c r="AE4" s="248" t="s">
        <v>3</v>
      </c>
      <c r="AF4" s="244" t="s">
        <v>175</v>
      </c>
      <c r="AG4" s="248" t="s">
        <v>3</v>
      </c>
      <c r="AH4" s="244" t="s">
        <v>175</v>
      </c>
      <c r="AI4" s="248" t="s">
        <v>3</v>
      </c>
      <c r="AJ4" s="244" t="s">
        <v>175</v>
      </c>
      <c r="AK4" s="248" t="s">
        <v>3</v>
      </c>
      <c r="AL4" s="244" t="s">
        <v>175</v>
      </c>
      <c r="AM4" s="248" t="s">
        <v>3</v>
      </c>
      <c r="AN4" s="244" t="s">
        <v>175</v>
      </c>
      <c r="AO4" s="248" t="s">
        <v>3</v>
      </c>
      <c r="AP4" s="244" t="s">
        <v>175</v>
      </c>
      <c r="AQ4" s="248" t="s">
        <v>3</v>
      </c>
      <c r="AR4" s="244" t="s">
        <v>175</v>
      </c>
      <c r="AS4" s="248" t="s">
        <v>3</v>
      </c>
      <c r="AT4" s="244" t="s">
        <v>175</v>
      </c>
      <c r="AU4" s="248" t="s">
        <v>3</v>
      </c>
      <c r="AV4" s="244" t="s">
        <v>175</v>
      </c>
      <c r="AW4" s="248" t="s">
        <v>3</v>
      </c>
      <c r="AX4" s="244" t="s">
        <v>175</v>
      </c>
      <c r="AY4" s="248" t="s">
        <v>3</v>
      </c>
      <c r="AZ4" s="244" t="s">
        <v>175</v>
      </c>
      <c r="BA4" s="248" t="s">
        <v>3</v>
      </c>
      <c r="BB4" s="244" t="s">
        <v>175</v>
      </c>
      <c r="BC4" s="248" t="s">
        <v>3</v>
      </c>
      <c r="BD4" s="244" t="s">
        <v>175</v>
      </c>
      <c r="BE4" s="243"/>
      <c r="BF4" s="248"/>
      <c r="BG4" s="248" t="s">
        <v>3</v>
      </c>
      <c r="BH4" s="244" t="s">
        <v>175</v>
      </c>
      <c r="BI4" s="248" t="s">
        <v>3</v>
      </c>
      <c r="BJ4" s="244" t="s">
        <v>175</v>
      </c>
      <c r="BK4" s="248" t="s">
        <v>3</v>
      </c>
      <c r="BL4" s="244" t="s">
        <v>175</v>
      </c>
      <c r="BM4" s="248" t="s">
        <v>3</v>
      </c>
      <c r="BN4" s="244" t="s">
        <v>175</v>
      </c>
      <c r="BO4" s="248" t="s">
        <v>3</v>
      </c>
      <c r="BP4" s="244" t="s">
        <v>175</v>
      </c>
      <c r="BQ4" s="248" t="s">
        <v>3</v>
      </c>
      <c r="BR4" s="244" t="s">
        <v>175</v>
      </c>
      <c r="BS4" s="248" t="s">
        <v>3</v>
      </c>
      <c r="BT4" s="244" t="s">
        <v>175</v>
      </c>
      <c r="BU4" s="248" t="s">
        <v>3</v>
      </c>
      <c r="BV4" s="244" t="s">
        <v>175</v>
      </c>
      <c r="BW4" s="248" t="s">
        <v>3</v>
      </c>
      <c r="BX4" s="244" t="s">
        <v>175</v>
      </c>
      <c r="BY4" s="248" t="s">
        <v>3</v>
      </c>
      <c r="BZ4" s="244" t="s">
        <v>175</v>
      </c>
      <c r="CA4" s="248" t="s">
        <v>3</v>
      </c>
      <c r="CB4" s="244" t="s">
        <v>175</v>
      </c>
      <c r="CC4" s="248" t="s">
        <v>3</v>
      </c>
      <c r="CD4" s="244" t="s">
        <v>175</v>
      </c>
      <c r="CE4" s="248" t="s">
        <v>3</v>
      </c>
      <c r="CF4" s="244" t="s">
        <v>175</v>
      </c>
      <c r="CG4" s="243"/>
      <c r="CH4" s="248"/>
      <c r="CI4" s="248" t="s">
        <v>3</v>
      </c>
      <c r="CJ4" s="244" t="s">
        <v>175</v>
      </c>
      <c r="CK4" s="248" t="s">
        <v>3</v>
      </c>
      <c r="CL4" s="244" t="s">
        <v>175</v>
      </c>
      <c r="CM4" s="248" t="s">
        <v>3</v>
      </c>
      <c r="CN4" s="244" t="s">
        <v>175</v>
      </c>
      <c r="CO4" s="248" t="s">
        <v>3</v>
      </c>
      <c r="CP4" s="244" t="s">
        <v>175</v>
      </c>
      <c r="CQ4" s="248" t="s">
        <v>3</v>
      </c>
      <c r="CR4" s="244" t="s">
        <v>175</v>
      </c>
      <c r="CS4" s="248" t="s">
        <v>3</v>
      </c>
      <c r="CT4" s="244" t="s">
        <v>175</v>
      </c>
      <c r="CU4" s="248" t="s">
        <v>3</v>
      </c>
      <c r="CV4" s="244" t="s">
        <v>175</v>
      </c>
      <c r="CW4" s="248" t="s">
        <v>3</v>
      </c>
      <c r="CX4" s="244" t="s">
        <v>175</v>
      </c>
      <c r="CY4" s="248" t="s">
        <v>3</v>
      </c>
      <c r="CZ4" s="244" t="s">
        <v>175</v>
      </c>
      <c r="DA4" s="248" t="s">
        <v>3</v>
      </c>
      <c r="DB4" s="244" t="s">
        <v>175</v>
      </c>
      <c r="DC4" s="248" t="s">
        <v>3</v>
      </c>
      <c r="DD4" s="244" t="s">
        <v>175</v>
      </c>
      <c r="DE4" s="248" t="s">
        <v>3</v>
      </c>
      <c r="DF4" s="244" t="s">
        <v>175</v>
      </c>
      <c r="DG4" s="248" t="s">
        <v>3</v>
      </c>
      <c r="DH4" s="244" t="s">
        <v>175</v>
      </c>
      <c r="DI4" s="243"/>
      <c r="DJ4" s="248"/>
      <c r="DK4" s="248" t="s">
        <v>3</v>
      </c>
      <c r="DL4" s="244" t="s">
        <v>175</v>
      </c>
      <c r="DM4" s="248" t="s">
        <v>3</v>
      </c>
      <c r="DN4" s="244" t="s">
        <v>175</v>
      </c>
      <c r="DO4" s="248" t="s">
        <v>3</v>
      </c>
      <c r="DP4" s="244" t="s">
        <v>175</v>
      </c>
      <c r="DQ4" s="248" t="s">
        <v>3</v>
      </c>
      <c r="DR4" s="244" t="s">
        <v>175</v>
      </c>
      <c r="DS4" s="248" t="s">
        <v>3</v>
      </c>
      <c r="DT4" s="244" t="s">
        <v>175</v>
      </c>
      <c r="DU4" s="248" t="s">
        <v>3</v>
      </c>
      <c r="DV4" s="244" t="s">
        <v>175</v>
      </c>
      <c r="DW4" s="248" t="s">
        <v>3</v>
      </c>
      <c r="DX4" s="244" t="s">
        <v>175</v>
      </c>
      <c r="DY4" s="248" t="s">
        <v>3</v>
      </c>
      <c r="DZ4" s="244" t="s">
        <v>175</v>
      </c>
      <c r="EA4" s="248" t="s">
        <v>3</v>
      </c>
      <c r="EB4" s="244" t="s">
        <v>175</v>
      </c>
      <c r="EC4" s="248" t="s">
        <v>3</v>
      </c>
      <c r="ED4" s="244" t="s">
        <v>175</v>
      </c>
      <c r="EE4" s="248" t="s">
        <v>3</v>
      </c>
      <c r="EF4" s="244" t="s">
        <v>175</v>
      </c>
      <c r="EG4" s="248" t="s">
        <v>3</v>
      </c>
      <c r="EH4" s="244" t="s">
        <v>175</v>
      </c>
      <c r="EI4" s="248" t="s">
        <v>3</v>
      </c>
      <c r="EJ4" s="244" t="s">
        <v>175</v>
      </c>
      <c r="EK4" s="178"/>
    </row>
    <row r="5" spans="1:141" ht="21" x14ac:dyDescent="0.45">
      <c r="A5" s="243" t="s">
        <v>196</v>
      </c>
      <c r="B5" s="248">
        <v>127387</v>
      </c>
      <c r="C5" s="248">
        <v>79396</v>
      </c>
      <c r="D5" s="244">
        <v>62.326611035662978</v>
      </c>
      <c r="E5" s="248">
        <v>67530</v>
      </c>
      <c r="F5" s="244">
        <f>E5*100/C5</f>
        <v>85.054662703410756</v>
      </c>
      <c r="G5" s="248">
        <v>11866</v>
      </c>
      <c r="H5" s="244">
        <f>G5*100/C5</f>
        <v>14.945337296589249</v>
      </c>
      <c r="I5" s="248">
        <v>7949</v>
      </c>
      <c r="J5" s="244">
        <f>I5*100/G5</f>
        <v>66.989718523512551</v>
      </c>
      <c r="K5" s="248">
        <v>7193</v>
      </c>
      <c r="L5" s="244">
        <f>K5*100/I5</f>
        <v>90.489369732041766</v>
      </c>
      <c r="M5" s="248">
        <f>I5-K5</f>
        <v>756</v>
      </c>
      <c r="N5" s="244">
        <f>M5*100/I5</f>
        <v>9.5106302679582342</v>
      </c>
      <c r="O5" s="248">
        <v>198</v>
      </c>
      <c r="P5" s="244">
        <v>26.155878467635404</v>
      </c>
      <c r="Q5" s="248">
        <v>229</v>
      </c>
      <c r="R5" s="244">
        <v>30.25099075297226</v>
      </c>
      <c r="S5" s="248">
        <v>205</v>
      </c>
      <c r="T5" s="244">
        <v>27.080581241743726</v>
      </c>
      <c r="U5" s="248">
        <v>176</v>
      </c>
      <c r="V5" s="244">
        <v>23.249669749009247</v>
      </c>
      <c r="W5" s="248">
        <v>120</v>
      </c>
      <c r="X5" s="244">
        <v>15.852047556142669</v>
      </c>
      <c r="Y5" s="248">
        <v>2884</v>
      </c>
      <c r="Z5" s="244">
        <f>Y5*100/G5</f>
        <v>24.304736221136018</v>
      </c>
      <c r="AA5" s="248">
        <f>G5-I5-Y5</f>
        <v>1033</v>
      </c>
      <c r="AB5" s="244">
        <f>AA5*100/G5</f>
        <v>8.7055452553514243</v>
      </c>
      <c r="AC5" s="243"/>
      <c r="AD5" s="248">
        <v>28325</v>
      </c>
      <c r="AE5" s="248">
        <v>20256</v>
      </c>
      <c r="AF5" s="244">
        <v>71.512797881729924</v>
      </c>
      <c r="AG5" s="248">
        <v>16917</v>
      </c>
      <c r="AH5" s="244">
        <v>83.515995260663502</v>
      </c>
      <c r="AI5" s="248">
        <v>3339</v>
      </c>
      <c r="AJ5" s="244">
        <v>16.484004739336491</v>
      </c>
      <c r="AK5" s="248">
        <v>2315</v>
      </c>
      <c r="AL5" s="244">
        <v>69.332135369871224</v>
      </c>
      <c r="AM5" s="248">
        <v>2068</v>
      </c>
      <c r="AN5" s="244">
        <v>89.330453563714897</v>
      </c>
      <c r="AO5" s="248">
        <v>247</v>
      </c>
      <c r="AP5" s="244">
        <v>10.669546436285097</v>
      </c>
      <c r="AQ5" s="248">
        <v>93</v>
      </c>
      <c r="AR5" s="244">
        <v>37.651821862348179</v>
      </c>
      <c r="AS5" s="248">
        <v>68</v>
      </c>
      <c r="AT5" s="244">
        <v>27.530364372469634</v>
      </c>
      <c r="AU5" s="248">
        <v>55</v>
      </c>
      <c r="AV5" s="244">
        <v>22.267206477732792</v>
      </c>
      <c r="AW5" s="248">
        <v>41</v>
      </c>
      <c r="AX5" s="244">
        <v>16.599190283400809</v>
      </c>
      <c r="AY5" s="248">
        <v>32</v>
      </c>
      <c r="AZ5" s="244">
        <v>12.955465587044534</v>
      </c>
      <c r="BA5" s="248">
        <v>746</v>
      </c>
      <c r="BB5" s="244">
        <v>22.342018568433662</v>
      </c>
      <c r="BC5" s="248">
        <v>278</v>
      </c>
      <c r="BD5" s="244">
        <v>8.3258460616951186</v>
      </c>
      <c r="BE5" s="243"/>
      <c r="BF5" s="248">
        <v>31750</v>
      </c>
      <c r="BG5" s="248">
        <v>20205</v>
      </c>
      <c r="BH5" s="244">
        <v>63.637795275590548</v>
      </c>
      <c r="BI5" s="248">
        <v>16995</v>
      </c>
      <c r="BJ5" s="244">
        <v>84.112843355605051</v>
      </c>
      <c r="BK5" s="248">
        <v>3210</v>
      </c>
      <c r="BL5" s="244">
        <v>15.887156644394953</v>
      </c>
      <c r="BM5" s="248">
        <v>2107</v>
      </c>
      <c r="BN5" s="244">
        <v>65.638629283489095</v>
      </c>
      <c r="BO5" s="248">
        <v>1864</v>
      </c>
      <c r="BP5" s="244">
        <v>88.467014712861882</v>
      </c>
      <c r="BQ5" s="248">
        <v>244</v>
      </c>
      <c r="BR5" s="244">
        <v>11.580446131941148</v>
      </c>
      <c r="BS5" s="248">
        <v>41</v>
      </c>
      <c r="BT5" s="244">
        <v>16.803278688524589</v>
      </c>
      <c r="BU5" s="248">
        <v>64</v>
      </c>
      <c r="BV5" s="244">
        <v>26.229508196721312</v>
      </c>
      <c r="BW5" s="248">
        <v>71</v>
      </c>
      <c r="BX5" s="244">
        <v>29.098360655737704</v>
      </c>
      <c r="BY5" s="248">
        <v>64</v>
      </c>
      <c r="BZ5" s="244">
        <v>26.229508196721312</v>
      </c>
      <c r="CA5" s="248">
        <v>33</v>
      </c>
      <c r="CB5" s="244">
        <v>13.524590163934427</v>
      </c>
      <c r="CC5" s="248">
        <v>812</v>
      </c>
      <c r="CD5" s="244">
        <v>25.29595015576324</v>
      </c>
      <c r="CE5" s="248">
        <v>291</v>
      </c>
      <c r="CF5" s="244">
        <v>9.065420560747663</v>
      </c>
      <c r="CG5" s="243"/>
      <c r="CH5" s="248">
        <v>33208</v>
      </c>
      <c r="CI5" s="248">
        <v>21008</v>
      </c>
      <c r="CJ5" s="244">
        <v>63.261864610937124</v>
      </c>
      <c r="CK5" s="248">
        <v>18039</v>
      </c>
      <c r="CL5" s="244">
        <v>85.867288651942118</v>
      </c>
      <c r="CM5" s="248">
        <v>2969</v>
      </c>
      <c r="CN5" s="244">
        <v>14.132711348057883</v>
      </c>
      <c r="CO5" s="248">
        <v>2001</v>
      </c>
      <c r="CP5" s="244">
        <v>67.396429774334791</v>
      </c>
      <c r="CQ5" s="248">
        <v>1864</v>
      </c>
      <c r="CR5" s="244">
        <v>93.153423288355825</v>
      </c>
      <c r="CS5" s="248">
        <v>137</v>
      </c>
      <c r="CT5" s="244">
        <v>6.846576711644178</v>
      </c>
      <c r="CU5" s="248">
        <v>30</v>
      </c>
      <c r="CV5" s="244">
        <v>21.897810218978101</v>
      </c>
      <c r="CW5" s="248">
        <v>40</v>
      </c>
      <c r="CX5" s="244">
        <v>29.197080291970803</v>
      </c>
      <c r="CY5" s="248">
        <v>45</v>
      </c>
      <c r="CZ5" s="244">
        <v>32.846715328467155</v>
      </c>
      <c r="DA5" s="248">
        <v>38</v>
      </c>
      <c r="DB5" s="244">
        <v>27.737226277372262</v>
      </c>
      <c r="DC5" s="248">
        <v>25</v>
      </c>
      <c r="DD5" s="244">
        <v>18.248175182481752</v>
      </c>
      <c r="DE5" s="248">
        <v>730</v>
      </c>
      <c r="DF5" s="244">
        <v>24.587403166049175</v>
      </c>
      <c r="DG5" s="248">
        <v>238</v>
      </c>
      <c r="DH5" s="244">
        <v>8.0161670596160324</v>
      </c>
      <c r="DI5" s="243"/>
      <c r="DJ5" s="248">
        <v>34104</v>
      </c>
      <c r="DK5" s="248">
        <v>17927</v>
      </c>
      <c r="DL5" s="244">
        <v>52.565681444991789</v>
      </c>
      <c r="DM5" s="248">
        <v>15579</v>
      </c>
      <c r="DN5" s="244">
        <v>86.90243766385899</v>
      </c>
      <c r="DO5" s="248">
        <v>2348</v>
      </c>
      <c r="DP5" s="244">
        <v>13.097562336141017</v>
      </c>
      <c r="DQ5" s="248">
        <v>1526</v>
      </c>
      <c r="DR5" s="244">
        <v>64.991482112436117</v>
      </c>
      <c r="DS5" s="248">
        <v>1397</v>
      </c>
      <c r="DT5" s="244">
        <v>91.54652686762779</v>
      </c>
      <c r="DU5" s="248">
        <v>129</v>
      </c>
      <c r="DV5" s="244">
        <v>8.4534731323722152</v>
      </c>
      <c r="DW5" s="248">
        <v>34</v>
      </c>
      <c r="DX5" s="244">
        <v>26.356589147286822</v>
      </c>
      <c r="DY5" s="248">
        <v>57</v>
      </c>
      <c r="DZ5" s="244">
        <v>44.186046511627907</v>
      </c>
      <c r="EA5" s="248">
        <v>34</v>
      </c>
      <c r="EB5" s="244">
        <v>26.356589147286822</v>
      </c>
      <c r="EC5" s="248">
        <v>33</v>
      </c>
      <c r="ED5" s="244">
        <v>25.581395348837209</v>
      </c>
      <c r="EE5" s="248">
        <v>30</v>
      </c>
      <c r="EF5" s="244">
        <v>23.255813953488371</v>
      </c>
      <c r="EG5" s="248">
        <v>596</v>
      </c>
      <c r="EH5" s="244">
        <v>25.383304940374789</v>
      </c>
      <c r="EI5" s="248">
        <v>226</v>
      </c>
      <c r="EJ5" s="244">
        <v>9.6252129471890964</v>
      </c>
      <c r="EK5" s="178"/>
    </row>
    <row r="6" spans="1:141" ht="21" x14ac:dyDescent="0.45">
      <c r="A6" s="243" t="s">
        <v>197</v>
      </c>
      <c r="B6" s="248">
        <v>29713</v>
      </c>
      <c r="C6" s="248">
        <v>25701</v>
      </c>
      <c r="D6" s="244">
        <v>86.497492679971728</v>
      </c>
      <c r="E6" s="248">
        <v>22895</v>
      </c>
      <c r="F6" s="244">
        <f t="shared" ref="F6:F18" si="0">E6*100/C6</f>
        <v>89.082136881833392</v>
      </c>
      <c r="G6" s="248">
        <v>2806</v>
      </c>
      <c r="H6" s="244">
        <f t="shared" ref="H6:H18" si="1">G6*100/C6</f>
        <v>10.917863118166608</v>
      </c>
      <c r="I6" s="248">
        <v>1811</v>
      </c>
      <c r="J6" s="244">
        <f t="shared" ref="J6:J18" si="2">I6*100/G6</f>
        <v>64.540270848182473</v>
      </c>
      <c r="K6" s="248">
        <v>1654</v>
      </c>
      <c r="L6" s="244">
        <f t="shared" ref="L6:L18" si="3">K6*100/I6</f>
        <v>91.330756488128102</v>
      </c>
      <c r="M6" s="248">
        <f t="shared" ref="M6:M17" si="4">I6-K6</f>
        <v>157</v>
      </c>
      <c r="N6" s="244">
        <f t="shared" ref="N6:N18" si="5">M6*100/I6</f>
        <v>8.669243511871894</v>
      </c>
      <c r="O6" s="248">
        <v>79</v>
      </c>
      <c r="P6" s="244">
        <v>50.318471337579616</v>
      </c>
      <c r="Q6" s="248">
        <v>93</v>
      </c>
      <c r="R6" s="244">
        <v>59.235668789808919</v>
      </c>
      <c r="S6" s="248">
        <v>101</v>
      </c>
      <c r="T6" s="244">
        <v>64.331210191082803</v>
      </c>
      <c r="U6" s="248">
        <v>98</v>
      </c>
      <c r="V6" s="244">
        <v>62.420382165605098</v>
      </c>
      <c r="W6" s="248">
        <v>78</v>
      </c>
      <c r="X6" s="244">
        <v>49.681528662420384</v>
      </c>
      <c r="Y6" s="248">
        <v>497</v>
      </c>
      <c r="Z6" s="244">
        <f t="shared" ref="Z6:Z18" si="6">Y6*100/G6</f>
        <v>17.712045616535995</v>
      </c>
      <c r="AA6" s="248">
        <f t="shared" ref="AA6:AA18" si="7">G6-I6-Y6</f>
        <v>498</v>
      </c>
      <c r="AB6" s="244">
        <f t="shared" ref="AB6:AB18" si="8">AA6*100/G6</f>
        <v>17.747683535281539</v>
      </c>
      <c r="AC6" s="243"/>
      <c r="AD6" s="248">
        <v>7149</v>
      </c>
      <c r="AE6" s="248">
        <v>6714</v>
      </c>
      <c r="AF6" s="244">
        <v>93.915232899706254</v>
      </c>
      <c r="AG6" s="248">
        <v>6051</v>
      </c>
      <c r="AH6" s="244">
        <v>90.125111706881142</v>
      </c>
      <c r="AI6" s="248">
        <v>663</v>
      </c>
      <c r="AJ6" s="244">
        <v>9.8748882931188557</v>
      </c>
      <c r="AK6" s="248">
        <v>460</v>
      </c>
      <c r="AL6" s="244">
        <v>69.381598793363494</v>
      </c>
      <c r="AM6" s="248">
        <v>422</v>
      </c>
      <c r="AN6" s="244">
        <v>91.739130434782609</v>
      </c>
      <c r="AO6" s="248">
        <v>38</v>
      </c>
      <c r="AP6" s="244">
        <v>8.2608695652173907</v>
      </c>
      <c r="AQ6" s="248">
        <v>28</v>
      </c>
      <c r="AR6" s="244">
        <v>73.684210526315795</v>
      </c>
      <c r="AS6" s="248">
        <v>15</v>
      </c>
      <c r="AT6" s="244">
        <v>39.473684210526315</v>
      </c>
      <c r="AU6" s="248">
        <v>18</v>
      </c>
      <c r="AV6" s="244">
        <v>47.368421052631582</v>
      </c>
      <c r="AW6" s="248">
        <v>13</v>
      </c>
      <c r="AX6" s="244">
        <v>34.210526315789473</v>
      </c>
      <c r="AY6" s="248">
        <v>11</v>
      </c>
      <c r="AZ6" s="244">
        <v>28.94736842105263</v>
      </c>
      <c r="BA6" s="248">
        <v>89</v>
      </c>
      <c r="BB6" s="244">
        <v>13.423831070889895</v>
      </c>
      <c r="BC6" s="248">
        <v>114</v>
      </c>
      <c r="BD6" s="244">
        <v>17.194570135746606</v>
      </c>
      <c r="BE6" s="243"/>
      <c r="BF6" s="248">
        <v>7405</v>
      </c>
      <c r="BG6" s="248">
        <v>6736</v>
      </c>
      <c r="BH6" s="244">
        <v>90.965563808237675</v>
      </c>
      <c r="BI6" s="248">
        <v>5866</v>
      </c>
      <c r="BJ6" s="244">
        <v>87.084323040380042</v>
      </c>
      <c r="BK6" s="248">
        <v>870</v>
      </c>
      <c r="BL6" s="244">
        <v>12.915676959619953</v>
      </c>
      <c r="BM6" s="248">
        <v>532</v>
      </c>
      <c r="BN6" s="244">
        <v>61.149425287356323</v>
      </c>
      <c r="BO6" s="248">
        <v>479</v>
      </c>
      <c r="BP6" s="244">
        <v>90.037593984962399</v>
      </c>
      <c r="BQ6" s="248">
        <v>53</v>
      </c>
      <c r="BR6" s="244">
        <v>9.9624060150375939</v>
      </c>
      <c r="BS6" s="248">
        <v>14</v>
      </c>
      <c r="BT6" s="244">
        <v>26.415094339622641</v>
      </c>
      <c r="BU6" s="248">
        <v>25</v>
      </c>
      <c r="BV6" s="244">
        <v>47.169811320754718</v>
      </c>
      <c r="BW6" s="248">
        <v>33</v>
      </c>
      <c r="BX6" s="244">
        <v>62.264150943396224</v>
      </c>
      <c r="BY6" s="248">
        <v>43</v>
      </c>
      <c r="BZ6" s="244">
        <v>81.132075471698116</v>
      </c>
      <c r="CA6" s="248">
        <v>19</v>
      </c>
      <c r="CB6" s="244">
        <v>35.849056603773583</v>
      </c>
      <c r="CC6" s="248">
        <v>171</v>
      </c>
      <c r="CD6" s="244">
        <v>19.655172413793103</v>
      </c>
      <c r="CE6" s="248">
        <v>167</v>
      </c>
      <c r="CF6" s="244">
        <v>19.195402298850574</v>
      </c>
      <c r="CG6" s="243"/>
      <c r="CH6" s="248">
        <v>7466</v>
      </c>
      <c r="CI6" s="248">
        <v>6417</v>
      </c>
      <c r="CJ6" s="244">
        <v>85.949638360567903</v>
      </c>
      <c r="CK6" s="248">
        <v>5820</v>
      </c>
      <c r="CL6" s="244">
        <v>90.696587190275835</v>
      </c>
      <c r="CM6" s="248">
        <v>597</v>
      </c>
      <c r="CN6" s="244">
        <v>9.3034128097241702</v>
      </c>
      <c r="CO6" s="248">
        <v>381</v>
      </c>
      <c r="CP6" s="244">
        <v>63.819095477386938</v>
      </c>
      <c r="CQ6" s="248">
        <v>343</v>
      </c>
      <c r="CR6" s="244">
        <v>90.026246719160099</v>
      </c>
      <c r="CS6" s="248">
        <v>38</v>
      </c>
      <c r="CT6" s="244">
        <v>9.9737532808398957</v>
      </c>
      <c r="CU6" s="248">
        <v>19</v>
      </c>
      <c r="CV6" s="244">
        <v>50</v>
      </c>
      <c r="CW6" s="248">
        <v>28</v>
      </c>
      <c r="CX6" s="244">
        <v>73.684210526315795</v>
      </c>
      <c r="CY6" s="248">
        <v>31</v>
      </c>
      <c r="CZ6" s="244">
        <v>81.578947368421055</v>
      </c>
      <c r="DA6" s="248">
        <v>23</v>
      </c>
      <c r="DB6" s="244">
        <v>60.526315789473685</v>
      </c>
      <c r="DC6" s="248">
        <v>27</v>
      </c>
      <c r="DD6" s="244">
        <v>71.05263157894737</v>
      </c>
      <c r="DE6" s="248">
        <v>123</v>
      </c>
      <c r="DF6" s="244">
        <v>20.603015075376884</v>
      </c>
      <c r="DG6" s="248">
        <v>93</v>
      </c>
      <c r="DH6" s="244">
        <v>15.577889447236181</v>
      </c>
      <c r="DI6" s="243"/>
      <c r="DJ6" s="248">
        <v>7693</v>
      </c>
      <c r="DK6" s="248">
        <v>5834</v>
      </c>
      <c r="DL6" s="244">
        <v>75.835174834264919</v>
      </c>
      <c r="DM6" s="248">
        <v>5158</v>
      </c>
      <c r="DN6" s="244">
        <v>88.412752828248202</v>
      </c>
      <c r="DO6" s="248">
        <v>676</v>
      </c>
      <c r="DP6" s="244">
        <v>11.5872471717518</v>
      </c>
      <c r="DQ6" s="248">
        <v>438</v>
      </c>
      <c r="DR6" s="244">
        <v>64.792899408284029</v>
      </c>
      <c r="DS6" s="248">
        <v>410</v>
      </c>
      <c r="DT6" s="244">
        <v>93.607305936073061</v>
      </c>
      <c r="DU6" s="248">
        <v>28</v>
      </c>
      <c r="DV6" s="244">
        <v>6.3926940639269407</v>
      </c>
      <c r="DW6" s="248">
        <v>18</v>
      </c>
      <c r="DX6" s="244">
        <v>64.285714285714292</v>
      </c>
      <c r="DY6" s="248">
        <v>25</v>
      </c>
      <c r="DZ6" s="244">
        <v>89.285714285714292</v>
      </c>
      <c r="EA6" s="248">
        <v>19</v>
      </c>
      <c r="EB6" s="244">
        <v>67.857142857142861</v>
      </c>
      <c r="EC6" s="248">
        <v>19</v>
      </c>
      <c r="ED6" s="244">
        <v>67.857142857142861</v>
      </c>
      <c r="EE6" s="248">
        <v>21</v>
      </c>
      <c r="EF6" s="244">
        <v>75</v>
      </c>
      <c r="EG6" s="248">
        <v>114</v>
      </c>
      <c r="EH6" s="244">
        <v>16.863905325443788</v>
      </c>
      <c r="EI6" s="248">
        <v>124</v>
      </c>
      <c r="EJ6" s="244">
        <v>18.34319526627219</v>
      </c>
      <c r="EK6" s="178"/>
    </row>
    <row r="7" spans="1:141" ht="21" x14ac:dyDescent="0.45">
      <c r="A7" s="243" t="s">
        <v>198</v>
      </c>
      <c r="B7" s="248">
        <v>54420</v>
      </c>
      <c r="C7" s="248">
        <v>42808</v>
      </c>
      <c r="D7" s="244">
        <v>78.662256523337007</v>
      </c>
      <c r="E7" s="248">
        <v>40772</v>
      </c>
      <c r="F7" s="244">
        <f t="shared" si="0"/>
        <v>95.243879648663807</v>
      </c>
      <c r="G7" s="248">
        <v>2244</v>
      </c>
      <c r="H7" s="244">
        <f t="shared" si="1"/>
        <v>5.2420108390954958</v>
      </c>
      <c r="I7" s="248">
        <v>1785</v>
      </c>
      <c r="J7" s="244">
        <f t="shared" si="2"/>
        <v>79.545454545454547</v>
      </c>
      <c r="K7" s="248">
        <v>1380</v>
      </c>
      <c r="L7" s="244">
        <f t="shared" si="3"/>
        <v>77.310924369747895</v>
      </c>
      <c r="M7" s="248">
        <f t="shared" si="4"/>
        <v>405</v>
      </c>
      <c r="N7" s="244">
        <f t="shared" si="5"/>
        <v>22.689075630252102</v>
      </c>
      <c r="O7" s="248">
        <v>153</v>
      </c>
      <c r="P7" s="244">
        <v>37.777777777777779</v>
      </c>
      <c r="Q7" s="248">
        <v>248</v>
      </c>
      <c r="R7" s="244">
        <v>61.23456790123457</v>
      </c>
      <c r="S7" s="248">
        <v>238</v>
      </c>
      <c r="T7" s="244">
        <v>58.76543209876543</v>
      </c>
      <c r="U7" s="248">
        <v>224</v>
      </c>
      <c r="V7" s="244">
        <v>55.308641975308639</v>
      </c>
      <c r="W7" s="248">
        <v>132</v>
      </c>
      <c r="X7" s="244">
        <v>32.592592592592595</v>
      </c>
      <c r="Y7" s="248">
        <v>30</v>
      </c>
      <c r="Z7" s="244">
        <f t="shared" si="6"/>
        <v>1.3368983957219251</v>
      </c>
      <c r="AA7" s="248">
        <f t="shared" si="7"/>
        <v>429</v>
      </c>
      <c r="AB7" s="244">
        <f t="shared" si="8"/>
        <v>19.117647058823529</v>
      </c>
      <c r="AC7" s="243"/>
      <c r="AD7" s="248">
        <v>12714</v>
      </c>
      <c r="AE7" s="248">
        <v>9784</v>
      </c>
      <c r="AF7" s="244">
        <v>76.954538304231562</v>
      </c>
      <c r="AG7" s="248">
        <v>9381</v>
      </c>
      <c r="AH7" s="244">
        <v>95.88103025347506</v>
      </c>
      <c r="AI7" s="248">
        <v>442</v>
      </c>
      <c r="AJ7" s="244">
        <v>4.5175797219950944</v>
      </c>
      <c r="AK7" s="248">
        <v>362</v>
      </c>
      <c r="AL7" s="244">
        <v>81.900452488687776</v>
      </c>
      <c r="AM7" s="248">
        <v>284</v>
      </c>
      <c r="AN7" s="244">
        <v>78.453038674033152</v>
      </c>
      <c r="AO7" s="248">
        <v>78</v>
      </c>
      <c r="AP7" s="244">
        <v>21.546961325966851</v>
      </c>
      <c r="AQ7" s="248">
        <v>67</v>
      </c>
      <c r="AR7" s="244">
        <v>85.897435897435898</v>
      </c>
      <c r="AS7" s="248">
        <v>40</v>
      </c>
      <c r="AT7" s="244">
        <v>51.282051282051285</v>
      </c>
      <c r="AU7" s="248">
        <v>42</v>
      </c>
      <c r="AV7" s="244">
        <v>53.846153846153847</v>
      </c>
      <c r="AW7" s="248">
        <v>46</v>
      </c>
      <c r="AX7" s="244">
        <v>58.974358974358971</v>
      </c>
      <c r="AY7" s="248">
        <v>17</v>
      </c>
      <c r="AZ7" s="244">
        <v>21.794871794871796</v>
      </c>
      <c r="BA7" s="248">
        <v>5</v>
      </c>
      <c r="BB7" s="244">
        <v>1.1312217194570136</v>
      </c>
      <c r="BC7" s="248">
        <v>37</v>
      </c>
      <c r="BD7" s="244">
        <v>8.3710407239819009</v>
      </c>
      <c r="BE7" s="243"/>
      <c r="BF7" s="248">
        <v>13491</v>
      </c>
      <c r="BG7" s="248">
        <v>10986</v>
      </c>
      <c r="BH7" s="244">
        <v>81.432065821658881</v>
      </c>
      <c r="BI7" s="248">
        <v>10431</v>
      </c>
      <c r="BJ7" s="244">
        <v>94.948115783724745</v>
      </c>
      <c r="BK7" s="248">
        <v>624</v>
      </c>
      <c r="BL7" s="244">
        <v>5.6799563080283999</v>
      </c>
      <c r="BM7" s="248">
        <v>474</v>
      </c>
      <c r="BN7" s="244">
        <v>75.961538461538467</v>
      </c>
      <c r="BO7" s="248">
        <v>359</v>
      </c>
      <c r="BP7" s="244">
        <v>75.738396624472571</v>
      </c>
      <c r="BQ7" s="248">
        <v>115</v>
      </c>
      <c r="BR7" s="244">
        <v>24.261603375527425</v>
      </c>
      <c r="BS7" s="248">
        <v>23</v>
      </c>
      <c r="BT7" s="244">
        <v>20</v>
      </c>
      <c r="BU7" s="248">
        <v>61</v>
      </c>
      <c r="BV7" s="244">
        <v>53.043478260869563</v>
      </c>
      <c r="BW7" s="248">
        <v>109</v>
      </c>
      <c r="BX7" s="244">
        <v>94.782608695652172</v>
      </c>
      <c r="BY7" s="248">
        <v>96</v>
      </c>
      <c r="BZ7" s="244">
        <v>83.478260869565219</v>
      </c>
      <c r="CA7" s="248">
        <v>28</v>
      </c>
      <c r="CB7" s="244">
        <v>24.347826086956523</v>
      </c>
      <c r="CC7" s="248">
        <v>7</v>
      </c>
      <c r="CD7" s="244">
        <v>1.1217948717948718</v>
      </c>
      <c r="CE7" s="248">
        <v>75</v>
      </c>
      <c r="CF7" s="244">
        <v>12.01923076923077</v>
      </c>
      <c r="CG7" s="243"/>
      <c r="CH7" s="248">
        <v>14210</v>
      </c>
      <c r="CI7" s="248">
        <v>11997</v>
      </c>
      <c r="CJ7" s="244">
        <v>84.426460239268124</v>
      </c>
      <c r="CK7" s="248">
        <v>11515</v>
      </c>
      <c r="CL7" s="244">
        <v>95.982328915562221</v>
      </c>
      <c r="CM7" s="248">
        <v>537</v>
      </c>
      <c r="CN7" s="244">
        <v>4.4761190297574389</v>
      </c>
      <c r="CO7" s="248">
        <v>428</v>
      </c>
      <c r="CP7" s="244">
        <v>79.702048417132218</v>
      </c>
      <c r="CQ7" s="248">
        <v>337</v>
      </c>
      <c r="CR7" s="244">
        <v>78.738317757009341</v>
      </c>
      <c r="CS7" s="248">
        <v>91</v>
      </c>
      <c r="CT7" s="244">
        <v>21.261682242990656</v>
      </c>
      <c r="CU7" s="248">
        <v>28</v>
      </c>
      <c r="CV7" s="244">
        <v>30.76923076923077</v>
      </c>
      <c r="CW7" s="248">
        <v>51</v>
      </c>
      <c r="CX7" s="244">
        <v>56.043956043956044</v>
      </c>
      <c r="CY7" s="248">
        <v>41</v>
      </c>
      <c r="CZ7" s="244">
        <v>45.054945054945058</v>
      </c>
      <c r="DA7" s="248">
        <v>39</v>
      </c>
      <c r="DB7" s="244">
        <v>42.857142857142854</v>
      </c>
      <c r="DC7" s="248">
        <v>41</v>
      </c>
      <c r="DD7" s="244">
        <v>45.054945054945058</v>
      </c>
      <c r="DE7" s="248">
        <v>5</v>
      </c>
      <c r="DF7" s="244">
        <v>0.93109869646182497</v>
      </c>
      <c r="DG7" s="248">
        <v>49</v>
      </c>
      <c r="DH7" s="244">
        <v>9.1247672253258845</v>
      </c>
      <c r="DI7" s="243"/>
      <c r="DJ7" s="248">
        <v>14005</v>
      </c>
      <c r="DK7" s="248">
        <v>10041</v>
      </c>
      <c r="DL7" s="244">
        <v>71.695822920385581</v>
      </c>
      <c r="DM7" s="248">
        <v>9445</v>
      </c>
      <c r="DN7" s="244">
        <v>94.064336221491885</v>
      </c>
      <c r="DO7" s="248">
        <v>641</v>
      </c>
      <c r="DP7" s="244">
        <v>6.3838263121203065</v>
      </c>
      <c r="DQ7" s="248">
        <v>521</v>
      </c>
      <c r="DR7" s="244">
        <v>81.279251170046805</v>
      </c>
      <c r="DS7" s="248">
        <v>400</v>
      </c>
      <c r="DT7" s="244">
        <v>76.775431861804222</v>
      </c>
      <c r="DU7" s="248">
        <v>121</v>
      </c>
      <c r="DV7" s="244">
        <v>23.224568138195778</v>
      </c>
      <c r="DW7" s="248">
        <v>35</v>
      </c>
      <c r="DX7" s="244">
        <v>28.925619834710744</v>
      </c>
      <c r="DY7" s="248">
        <v>96</v>
      </c>
      <c r="DZ7" s="244">
        <v>79.338842975206617</v>
      </c>
      <c r="EA7" s="248">
        <v>46</v>
      </c>
      <c r="EB7" s="244">
        <v>38.016528925619838</v>
      </c>
      <c r="EC7" s="248">
        <v>43</v>
      </c>
      <c r="ED7" s="244">
        <v>35.537190082644628</v>
      </c>
      <c r="EE7" s="248">
        <v>46</v>
      </c>
      <c r="EF7" s="244">
        <v>38.016528925619838</v>
      </c>
      <c r="EG7" s="248">
        <v>13</v>
      </c>
      <c r="EH7" s="244">
        <v>2.0280811232449296</v>
      </c>
      <c r="EI7" s="248">
        <v>64</v>
      </c>
      <c r="EJ7" s="244">
        <v>9.9843993759750393</v>
      </c>
      <c r="EK7" s="178"/>
    </row>
    <row r="8" spans="1:141" ht="21" x14ac:dyDescent="0.45">
      <c r="A8" s="243" t="s">
        <v>199</v>
      </c>
      <c r="B8" s="248">
        <v>87676</v>
      </c>
      <c r="C8" s="248">
        <v>50354</v>
      </c>
      <c r="D8" s="244">
        <v>57.431908389981295</v>
      </c>
      <c r="E8" s="248">
        <v>45244</v>
      </c>
      <c r="F8" s="244">
        <f t="shared" si="0"/>
        <v>89.851848909719195</v>
      </c>
      <c r="G8" s="248">
        <v>5110</v>
      </c>
      <c r="H8" s="244">
        <f t="shared" si="1"/>
        <v>10.148151090280813</v>
      </c>
      <c r="I8" s="248">
        <v>2742</v>
      </c>
      <c r="J8" s="244">
        <f t="shared" si="2"/>
        <v>53.659491193737772</v>
      </c>
      <c r="K8" s="248">
        <v>2510</v>
      </c>
      <c r="L8" s="244">
        <f t="shared" si="3"/>
        <v>91.539022611232681</v>
      </c>
      <c r="M8" s="248">
        <f t="shared" si="4"/>
        <v>232</v>
      </c>
      <c r="N8" s="244">
        <f t="shared" si="5"/>
        <v>8.4609773887673239</v>
      </c>
      <c r="O8" s="248">
        <v>67</v>
      </c>
      <c r="P8" s="244">
        <v>28.879310344827587</v>
      </c>
      <c r="Q8" s="248">
        <v>99</v>
      </c>
      <c r="R8" s="244">
        <v>42.672413793103445</v>
      </c>
      <c r="S8" s="248">
        <v>119</v>
      </c>
      <c r="T8" s="244">
        <v>51.293103448275865</v>
      </c>
      <c r="U8" s="248">
        <v>115</v>
      </c>
      <c r="V8" s="244">
        <v>49.568965517241381</v>
      </c>
      <c r="W8" s="248">
        <v>84</v>
      </c>
      <c r="X8" s="244">
        <v>36.206896551724135</v>
      </c>
      <c r="Y8" s="248">
        <v>1916</v>
      </c>
      <c r="Z8" s="244">
        <f t="shared" si="6"/>
        <v>37.495107632093934</v>
      </c>
      <c r="AA8" s="248">
        <f t="shared" si="7"/>
        <v>452</v>
      </c>
      <c r="AB8" s="244">
        <f t="shared" si="8"/>
        <v>8.8454011741682983</v>
      </c>
      <c r="AC8" s="243"/>
      <c r="AD8" s="248">
        <v>20586</v>
      </c>
      <c r="AE8" s="248">
        <v>13056</v>
      </c>
      <c r="AF8" s="244">
        <v>63.421742932089771</v>
      </c>
      <c r="AG8" s="248">
        <v>11843</v>
      </c>
      <c r="AH8" s="244">
        <v>90.709252450980387</v>
      </c>
      <c r="AI8" s="248">
        <v>1213</v>
      </c>
      <c r="AJ8" s="244">
        <v>9.2907475490196081</v>
      </c>
      <c r="AK8" s="248">
        <v>583</v>
      </c>
      <c r="AL8" s="244">
        <v>48.062654575432809</v>
      </c>
      <c r="AM8" s="248">
        <v>528</v>
      </c>
      <c r="AN8" s="244">
        <v>90.566037735849051</v>
      </c>
      <c r="AO8" s="248">
        <v>55</v>
      </c>
      <c r="AP8" s="244">
        <v>9.433962264150944</v>
      </c>
      <c r="AQ8" s="248">
        <v>22</v>
      </c>
      <c r="AR8" s="244">
        <v>40</v>
      </c>
      <c r="AS8" s="248">
        <v>11</v>
      </c>
      <c r="AT8" s="244">
        <v>20</v>
      </c>
      <c r="AU8" s="248">
        <v>27</v>
      </c>
      <c r="AV8" s="244">
        <v>49.090909090909093</v>
      </c>
      <c r="AW8" s="248">
        <v>17</v>
      </c>
      <c r="AX8" s="244">
        <v>30.90909090909091</v>
      </c>
      <c r="AY8" s="248">
        <v>10</v>
      </c>
      <c r="AZ8" s="244">
        <v>18.181818181818183</v>
      </c>
      <c r="BA8" s="248">
        <v>535</v>
      </c>
      <c r="BB8" s="244">
        <v>44.105523495465789</v>
      </c>
      <c r="BC8" s="248">
        <v>95</v>
      </c>
      <c r="BD8" s="244">
        <v>7.8318219291014017</v>
      </c>
      <c r="BE8" s="243"/>
      <c r="BF8" s="248">
        <v>20741</v>
      </c>
      <c r="BG8" s="248">
        <v>13326</v>
      </c>
      <c r="BH8" s="244">
        <v>64.249554023431855</v>
      </c>
      <c r="BI8" s="248">
        <v>11812</v>
      </c>
      <c r="BJ8" s="244">
        <v>88.638751313222272</v>
      </c>
      <c r="BK8" s="248">
        <v>1514</v>
      </c>
      <c r="BL8" s="244">
        <v>11.361248686777728</v>
      </c>
      <c r="BM8" s="248">
        <v>783</v>
      </c>
      <c r="BN8" s="244">
        <v>51.717305151915454</v>
      </c>
      <c r="BO8" s="248">
        <v>705</v>
      </c>
      <c r="BP8" s="244">
        <v>90.038314176245208</v>
      </c>
      <c r="BQ8" s="248">
        <v>78</v>
      </c>
      <c r="BR8" s="244">
        <v>9.9616858237547898</v>
      </c>
      <c r="BS8" s="248">
        <v>15</v>
      </c>
      <c r="BT8" s="244">
        <v>19.23076923076923</v>
      </c>
      <c r="BU8" s="248">
        <v>34</v>
      </c>
      <c r="BV8" s="244">
        <v>43.589743589743591</v>
      </c>
      <c r="BW8" s="248">
        <v>42</v>
      </c>
      <c r="BX8" s="244">
        <v>53.846153846153847</v>
      </c>
      <c r="BY8" s="248">
        <v>54</v>
      </c>
      <c r="BZ8" s="244">
        <v>69.230769230769226</v>
      </c>
      <c r="CA8" s="248">
        <v>20</v>
      </c>
      <c r="CB8" s="244">
        <v>25.641025641025642</v>
      </c>
      <c r="CC8" s="248">
        <v>559</v>
      </c>
      <c r="CD8" s="244">
        <v>36.922060766182298</v>
      </c>
      <c r="CE8" s="248">
        <v>172</v>
      </c>
      <c r="CF8" s="244">
        <v>11.360634081902246</v>
      </c>
      <c r="CG8" s="243"/>
      <c r="CH8" s="248">
        <v>22383</v>
      </c>
      <c r="CI8" s="248">
        <v>11839</v>
      </c>
      <c r="CJ8" s="244">
        <v>52.892820444087029</v>
      </c>
      <c r="CK8" s="248">
        <v>10812</v>
      </c>
      <c r="CL8" s="244">
        <v>91.325280851423258</v>
      </c>
      <c r="CM8" s="248">
        <v>1027</v>
      </c>
      <c r="CN8" s="244">
        <v>8.6747191485767381</v>
      </c>
      <c r="CO8" s="248">
        <v>547</v>
      </c>
      <c r="CP8" s="244">
        <v>53.261927945472252</v>
      </c>
      <c r="CQ8" s="248">
        <v>501</v>
      </c>
      <c r="CR8" s="244">
        <v>91.590493601462526</v>
      </c>
      <c r="CS8" s="248">
        <v>46</v>
      </c>
      <c r="CT8" s="244">
        <v>8.4095063985374772</v>
      </c>
      <c r="CU8" s="248">
        <v>17</v>
      </c>
      <c r="CV8" s="244">
        <v>36.956521739130437</v>
      </c>
      <c r="CW8" s="248">
        <v>25</v>
      </c>
      <c r="CX8" s="244">
        <v>54.347826086956523</v>
      </c>
      <c r="CY8" s="248">
        <v>29</v>
      </c>
      <c r="CZ8" s="244">
        <v>63.043478260869563</v>
      </c>
      <c r="DA8" s="248">
        <v>21</v>
      </c>
      <c r="DB8" s="244">
        <v>45.652173913043477</v>
      </c>
      <c r="DC8" s="248">
        <v>19</v>
      </c>
      <c r="DD8" s="244">
        <v>41.304347826086953</v>
      </c>
      <c r="DE8" s="248">
        <v>377</v>
      </c>
      <c r="DF8" s="244">
        <v>36.708860759493668</v>
      </c>
      <c r="DG8" s="248">
        <v>103</v>
      </c>
      <c r="DH8" s="244">
        <v>10.029211295034079</v>
      </c>
      <c r="DI8" s="243"/>
      <c r="DJ8" s="248">
        <v>23966</v>
      </c>
      <c r="DK8" s="248">
        <v>12133</v>
      </c>
      <c r="DL8" s="244">
        <v>50.62588667278645</v>
      </c>
      <c r="DM8" s="248">
        <v>10777</v>
      </c>
      <c r="DN8" s="244">
        <v>88.823868787604056</v>
      </c>
      <c r="DO8" s="248">
        <v>1356</v>
      </c>
      <c r="DP8" s="244">
        <v>11.176131212395944</v>
      </c>
      <c r="DQ8" s="248">
        <v>829</v>
      </c>
      <c r="DR8" s="244">
        <v>61.135693215339231</v>
      </c>
      <c r="DS8" s="248">
        <v>776</v>
      </c>
      <c r="DT8" s="244">
        <v>93.606755126658626</v>
      </c>
      <c r="DU8" s="248">
        <v>53</v>
      </c>
      <c r="DV8" s="244">
        <v>6.3932448733413754</v>
      </c>
      <c r="DW8" s="248">
        <v>13</v>
      </c>
      <c r="DX8" s="244">
        <v>24.528301886792452</v>
      </c>
      <c r="DY8" s="248">
        <v>29</v>
      </c>
      <c r="DZ8" s="244">
        <v>54.716981132075475</v>
      </c>
      <c r="EA8" s="248">
        <v>21</v>
      </c>
      <c r="EB8" s="244">
        <v>39.622641509433961</v>
      </c>
      <c r="EC8" s="248">
        <v>23</v>
      </c>
      <c r="ED8" s="244">
        <v>43.39622641509434</v>
      </c>
      <c r="EE8" s="248">
        <v>35</v>
      </c>
      <c r="EF8" s="244">
        <v>66.037735849056602</v>
      </c>
      <c r="EG8" s="248">
        <v>445</v>
      </c>
      <c r="EH8" s="244">
        <v>32.817109144542776</v>
      </c>
      <c r="EI8" s="248">
        <v>82</v>
      </c>
      <c r="EJ8" s="244">
        <v>6.0471976401179939</v>
      </c>
      <c r="EK8" s="178"/>
    </row>
    <row r="9" spans="1:141" ht="21" x14ac:dyDescent="0.45">
      <c r="A9" s="243" t="s">
        <v>200</v>
      </c>
      <c r="B9" s="248">
        <v>150696</v>
      </c>
      <c r="C9" s="248">
        <v>83827</v>
      </c>
      <c r="D9" s="244">
        <v>55.626559430907257</v>
      </c>
      <c r="E9" s="248">
        <v>73582</v>
      </c>
      <c r="F9" s="244">
        <f t="shared" si="0"/>
        <v>87.778400753933695</v>
      </c>
      <c r="G9" s="248">
        <v>10245</v>
      </c>
      <c r="H9" s="244">
        <f t="shared" si="1"/>
        <v>12.221599246066303</v>
      </c>
      <c r="I9" s="248">
        <v>9416</v>
      </c>
      <c r="J9" s="244">
        <f t="shared" si="2"/>
        <v>91.908247925817477</v>
      </c>
      <c r="K9" s="248">
        <v>8427</v>
      </c>
      <c r="L9" s="244">
        <f t="shared" si="3"/>
        <v>89.496601529311803</v>
      </c>
      <c r="M9" s="248">
        <f t="shared" si="4"/>
        <v>989</v>
      </c>
      <c r="N9" s="244">
        <f t="shared" si="5"/>
        <v>10.50339847068819</v>
      </c>
      <c r="O9" s="248">
        <v>200</v>
      </c>
      <c r="P9" s="244">
        <v>20.222446916076844</v>
      </c>
      <c r="Q9" s="248">
        <v>428</v>
      </c>
      <c r="R9" s="244">
        <v>43.27603640040445</v>
      </c>
      <c r="S9" s="248">
        <v>407</v>
      </c>
      <c r="T9" s="244">
        <v>41.152679474216377</v>
      </c>
      <c r="U9" s="248">
        <v>402</v>
      </c>
      <c r="V9" s="244">
        <v>40.647118301314457</v>
      </c>
      <c r="W9" s="248">
        <v>228</v>
      </c>
      <c r="X9" s="244">
        <v>23.053589484327603</v>
      </c>
      <c r="Y9" s="248">
        <v>238</v>
      </c>
      <c r="Z9" s="244">
        <f t="shared" si="6"/>
        <v>2.3230844314299657</v>
      </c>
      <c r="AA9" s="248">
        <f t="shared" si="7"/>
        <v>591</v>
      </c>
      <c r="AB9" s="244">
        <f t="shared" si="8"/>
        <v>5.7686676427525621</v>
      </c>
      <c r="AC9" s="243"/>
      <c r="AD9" s="248">
        <v>29461</v>
      </c>
      <c r="AE9" s="248">
        <v>17973</v>
      </c>
      <c r="AF9" s="244">
        <v>61.006075829062148</v>
      </c>
      <c r="AG9" s="248">
        <v>15905</v>
      </c>
      <c r="AH9" s="244">
        <v>88.493851888944533</v>
      </c>
      <c r="AI9" s="248">
        <v>2068</v>
      </c>
      <c r="AJ9" s="244">
        <v>11.506148111055472</v>
      </c>
      <c r="AK9" s="248">
        <v>1881</v>
      </c>
      <c r="AL9" s="244">
        <v>90.957446808510639</v>
      </c>
      <c r="AM9" s="248">
        <v>1666</v>
      </c>
      <c r="AN9" s="244">
        <v>88.569909622541203</v>
      </c>
      <c r="AO9" s="248">
        <v>215</v>
      </c>
      <c r="AP9" s="244">
        <v>11.430090377458798</v>
      </c>
      <c r="AQ9" s="248">
        <v>77</v>
      </c>
      <c r="AR9" s="244">
        <v>35.813953488372093</v>
      </c>
      <c r="AS9" s="248">
        <v>65</v>
      </c>
      <c r="AT9" s="244">
        <v>30.232558139534884</v>
      </c>
      <c r="AU9" s="248">
        <v>56</v>
      </c>
      <c r="AV9" s="244">
        <v>26.046511627906977</v>
      </c>
      <c r="AW9" s="248">
        <v>50</v>
      </c>
      <c r="AX9" s="244">
        <v>23.255813953488371</v>
      </c>
      <c r="AY9" s="248">
        <v>33</v>
      </c>
      <c r="AZ9" s="244">
        <v>15.348837209302326</v>
      </c>
      <c r="BA9" s="248">
        <v>66</v>
      </c>
      <c r="BB9" s="244">
        <v>3.1914893617021276</v>
      </c>
      <c r="BC9" s="248">
        <v>121</v>
      </c>
      <c r="BD9" s="244">
        <v>5.8510638297872344</v>
      </c>
      <c r="BE9" s="243"/>
      <c r="BF9" s="248">
        <v>35941</v>
      </c>
      <c r="BG9" s="248">
        <v>20202</v>
      </c>
      <c r="BH9" s="244">
        <v>56.208786622520243</v>
      </c>
      <c r="BI9" s="248">
        <v>17542</v>
      </c>
      <c r="BJ9" s="244">
        <v>86.832986832986833</v>
      </c>
      <c r="BK9" s="248">
        <v>2660</v>
      </c>
      <c r="BL9" s="244">
        <v>13.167013167013167</v>
      </c>
      <c r="BM9" s="248">
        <v>2416</v>
      </c>
      <c r="BN9" s="244">
        <v>90.827067669172934</v>
      </c>
      <c r="BO9" s="248">
        <v>2164</v>
      </c>
      <c r="BP9" s="244">
        <v>89.569536423841058</v>
      </c>
      <c r="BQ9" s="248">
        <v>252</v>
      </c>
      <c r="BR9" s="244">
        <v>10.430463576158941</v>
      </c>
      <c r="BS9" s="248">
        <v>30</v>
      </c>
      <c r="BT9" s="244">
        <v>11.904761904761905</v>
      </c>
      <c r="BU9" s="248">
        <v>118</v>
      </c>
      <c r="BV9" s="244">
        <v>46.825396825396822</v>
      </c>
      <c r="BW9" s="248">
        <v>102</v>
      </c>
      <c r="BX9" s="244">
        <v>40.476190476190474</v>
      </c>
      <c r="BY9" s="248">
        <v>112</v>
      </c>
      <c r="BZ9" s="244">
        <v>44.444444444444443</v>
      </c>
      <c r="CA9" s="248">
        <v>32</v>
      </c>
      <c r="CB9" s="244">
        <v>12.698412698412698</v>
      </c>
      <c r="CC9" s="248">
        <v>79</v>
      </c>
      <c r="CD9" s="244">
        <v>2.969924812030075</v>
      </c>
      <c r="CE9" s="248">
        <v>165</v>
      </c>
      <c r="CF9" s="244">
        <v>6.2030075187969924</v>
      </c>
      <c r="CG9" s="243"/>
      <c r="CH9" s="248">
        <v>40394</v>
      </c>
      <c r="CI9" s="248">
        <v>21794</v>
      </c>
      <c r="CJ9" s="244">
        <v>53.953557459028566</v>
      </c>
      <c r="CK9" s="248">
        <v>19355</v>
      </c>
      <c r="CL9" s="244">
        <v>88.808846471505916</v>
      </c>
      <c r="CM9" s="248">
        <v>2439</v>
      </c>
      <c r="CN9" s="244">
        <v>11.19115352849408</v>
      </c>
      <c r="CO9" s="248">
        <v>2238</v>
      </c>
      <c r="CP9" s="244">
        <v>91.758917589175894</v>
      </c>
      <c r="CQ9" s="248">
        <v>2008</v>
      </c>
      <c r="CR9" s="244">
        <v>89.722966934763178</v>
      </c>
      <c r="CS9" s="248">
        <v>230</v>
      </c>
      <c r="CT9" s="244">
        <v>10.277033065236818</v>
      </c>
      <c r="CU9" s="248">
        <v>38</v>
      </c>
      <c r="CV9" s="244">
        <v>16.521739130434781</v>
      </c>
      <c r="CW9" s="248">
        <v>86</v>
      </c>
      <c r="CX9" s="244">
        <v>37.391304347826086</v>
      </c>
      <c r="CY9" s="248">
        <v>118</v>
      </c>
      <c r="CZ9" s="244">
        <v>51.304347826086953</v>
      </c>
      <c r="DA9" s="248">
        <v>108</v>
      </c>
      <c r="DB9" s="244">
        <v>46.956521739130437</v>
      </c>
      <c r="DC9" s="248">
        <v>69</v>
      </c>
      <c r="DD9" s="244">
        <v>30</v>
      </c>
      <c r="DE9" s="248">
        <v>39</v>
      </c>
      <c r="DF9" s="244">
        <v>1.5990159901599017</v>
      </c>
      <c r="DG9" s="248">
        <v>162</v>
      </c>
      <c r="DH9" s="244">
        <v>6.6420664206642064</v>
      </c>
      <c r="DI9" s="243"/>
      <c r="DJ9" s="248">
        <v>44900</v>
      </c>
      <c r="DK9" s="248">
        <v>23858</v>
      </c>
      <c r="DL9" s="244">
        <v>53.1358574610245</v>
      </c>
      <c r="DM9" s="248">
        <v>20780</v>
      </c>
      <c r="DN9" s="244">
        <v>87.098667113756392</v>
      </c>
      <c r="DO9" s="248">
        <v>3078</v>
      </c>
      <c r="DP9" s="244">
        <v>12.901332886243608</v>
      </c>
      <c r="DQ9" s="248">
        <v>2881</v>
      </c>
      <c r="DR9" s="244">
        <v>93.599740090968155</v>
      </c>
      <c r="DS9" s="248">
        <v>2589</v>
      </c>
      <c r="DT9" s="244">
        <v>89.864630336688649</v>
      </c>
      <c r="DU9" s="248">
        <v>292</v>
      </c>
      <c r="DV9" s="244">
        <v>10.13536966331135</v>
      </c>
      <c r="DW9" s="248">
        <v>55</v>
      </c>
      <c r="DX9" s="244">
        <v>18.835616438356166</v>
      </c>
      <c r="DY9" s="248">
        <v>159</v>
      </c>
      <c r="DZ9" s="244">
        <v>54.452054794520549</v>
      </c>
      <c r="EA9" s="248">
        <v>131</v>
      </c>
      <c r="EB9" s="244">
        <v>44.863013698630134</v>
      </c>
      <c r="EC9" s="248">
        <v>132</v>
      </c>
      <c r="ED9" s="244">
        <v>45.205479452054796</v>
      </c>
      <c r="EE9" s="248">
        <v>94</v>
      </c>
      <c r="EF9" s="244">
        <v>32.19178082191781</v>
      </c>
      <c r="EG9" s="248">
        <v>54</v>
      </c>
      <c r="EH9" s="244">
        <v>1.7543859649122806</v>
      </c>
      <c r="EI9" s="248">
        <v>143</v>
      </c>
      <c r="EJ9" s="244">
        <v>4.6458739441195585</v>
      </c>
      <c r="EK9" s="178"/>
    </row>
    <row r="10" spans="1:141" ht="21" x14ac:dyDescent="0.45">
      <c r="A10" s="243" t="s">
        <v>201</v>
      </c>
      <c r="B10" s="248">
        <v>96457</v>
      </c>
      <c r="C10" s="248">
        <v>80238</v>
      </c>
      <c r="D10" s="244">
        <v>83.185253532662216</v>
      </c>
      <c r="E10" s="248">
        <v>76704</v>
      </c>
      <c r="F10" s="244">
        <f t="shared" si="0"/>
        <v>95.595603080834522</v>
      </c>
      <c r="G10" s="248">
        <f>C10-E10</f>
        <v>3534</v>
      </c>
      <c r="H10" s="244">
        <f t="shared" si="1"/>
        <v>4.4043969191654826</v>
      </c>
      <c r="I10" s="248">
        <v>2524</v>
      </c>
      <c r="J10" s="244">
        <f t="shared" si="2"/>
        <v>71.420486700622519</v>
      </c>
      <c r="K10" s="248">
        <v>2216</v>
      </c>
      <c r="L10" s="244">
        <f t="shared" si="3"/>
        <v>87.797147385103017</v>
      </c>
      <c r="M10" s="248">
        <f t="shared" si="4"/>
        <v>308</v>
      </c>
      <c r="N10" s="244">
        <f t="shared" si="5"/>
        <v>12.202852614896988</v>
      </c>
      <c r="O10" s="248">
        <v>93</v>
      </c>
      <c r="P10" s="244">
        <v>40.789473684210527</v>
      </c>
      <c r="Q10" s="248">
        <v>99</v>
      </c>
      <c r="R10" s="244">
        <v>43.421052631578945</v>
      </c>
      <c r="S10" s="248">
        <v>91</v>
      </c>
      <c r="T10" s="244">
        <v>39.912280701754383</v>
      </c>
      <c r="U10" s="248">
        <v>115</v>
      </c>
      <c r="V10" s="244">
        <v>50.438596491228068</v>
      </c>
      <c r="W10" s="248">
        <v>48</v>
      </c>
      <c r="X10" s="244">
        <v>21.05263157894737</v>
      </c>
      <c r="Y10" s="248">
        <v>99</v>
      </c>
      <c r="Z10" s="244">
        <f t="shared" si="6"/>
        <v>2.801358234295416</v>
      </c>
      <c r="AA10" s="248">
        <f t="shared" si="7"/>
        <v>911</v>
      </c>
      <c r="AB10" s="244">
        <f t="shared" si="8"/>
        <v>25.778155065082061</v>
      </c>
      <c r="AC10" s="243"/>
      <c r="AD10" s="248">
        <v>22845</v>
      </c>
      <c r="AE10" s="248">
        <v>19371</v>
      </c>
      <c r="AF10" s="244">
        <v>84.793171372291525</v>
      </c>
      <c r="AG10" s="248">
        <v>18713</v>
      </c>
      <c r="AH10" s="244">
        <v>96.603169686644989</v>
      </c>
      <c r="AI10" s="248">
        <v>638</v>
      </c>
      <c r="AJ10" s="244">
        <v>3.2935831913685405</v>
      </c>
      <c r="AK10" s="248">
        <v>443</v>
      </c>
      <c r="AL10" s="244">
        <v>69.435736677115983</v>
      </c>
      <c r="AM10" s="248">
        <v>396</v>
      </c>
      <c r="AN10" s="244">
        <v>89.390519187358919</v>
      </c>
      <c r="AO10" s="248">
        <v>47</v>
      </c>
      <c r="AP10" s="244">
        <v>10.609480812641083</v>
      </c>
      <c r="AQ10" s="248">
        <v>20</v>
      </c>
      <c r="AR10" s="244">
        <v>42.553191489361701</v>
      </c>
      <c r="AS10" s="248">
        <v>18</v>
      </c>
      <c r="AT10" s="244">
        <v>38.297872340425535</v>
      </c>
      <c r="AU10" s="248">
        <v>16</v>
      </c>
      <c r="AV10" s="244">
        <v>34.042553191489361</v>
      </c>
      <c r="AW10" s="248">
        <v>19</v>
      </c>
      <c r="AX10" s="244">
        <v>40.425531914893618</v>
      </c>
      <c r="AY10" s="248">
        <v>12</v>
      </c>
      <c r="AZ10" s="244">
        <v>25.531914893617021</v>
      </c>
      <c r="BA10" s="248">
        <v>33</v>
      </c>
      <c r="BB10" s="244">
        <v>5.1724137931034484</v>
      </c>
      <c r="BC10" s="248">
        <v>162</v>
      </c>
      <c r="BD10" s="244">
        <v>25.391849529780565</v>
      </c>
      <c r="BE10" s="243"/>
      <c r="BF10" s="248">
        <v>23897</v>
      </c>
      <c r="BG10" s="248">
        <v>20053</v>
      </c>
      <c r="BH10" s="244">
        <v>83.914298865966444</v>
      </c>
      <c r="BI10" s="248">
        <v>19084</v>
      </c>
      <c r="BJ10" s="244">
        <v>95.16780531591283</v>
      </c>
      <c r="BK10" s="248">
        <v>947</v>
      </c>
      <c r="BL10" s="244">
        <v>4.7224854136538177</v>
      </c>
      <c r="BM10" s="248">
        <v>600</v>
      </c>
      <c r="BN10" s="244">
        <v>63.357972544878564</v>
      </c>
      <c r="BO10" s="248">
        <v>525</v>
      </c>
      <c r="BP10" s="244">
        <v>87.5</v>
      </c>
      <c r="BQ10" s="248">
        <v>75</v>
      </c>
      <c r="BR10" s="244">
        <v>12.5</v>
      </c>
      <c r="BS10" s="248">
        <v>23</v>
      </c>
      <c r="BT10" s="244">
        <v>30.666666666666668</v>
      </c>
      <c r="BU10" s="248">
        <v>28</v>
      </c>
      <c r="BV10" s="244">
        <v>37.333333333333336</v>
      </c>
      <c r="BW10" s="248">
        <v>34</v>
      </c>
      <c r="BX10" s="244">
        <v>45.333333333333336</v>
      </c>
      <c r="BY10" s="248">
        <v>45</v>
      </c>
      <c r="BZ10" s="244">
        <v>60</v>
      </c>
      <c r="CA10" s="248">
        <v>13</v>
      </c>
      <c r="CB10" s="244">
        <v>17.333333333333332</v>
      </c>
      <c r="CC10" s="248">
        <v>54</v>
      </c>
      <c r="CD10" s="244">
        <v>5.7022175290390704</v>
      </c>
      <c r="CE10" s="248">
        <v>293</v>
      </c>
      <c r="CF10" s="244">
        <v>30.939809926082365</v>
      </c>
      <c r="CG10" s="243"/>
      <c r="CH10" s="248">
        <v>23505</v>
      </c>
      <c r="CI10" s="248">
        <v>19048</v>
      </c>
      <c r="CJ10" s="244">
        <v>81.038077004892571</v>
      </c>
      <c r="CK10" s="248">
        <v>18272</v>
      </c>
      <c r="CL10" s="244">
        <v>95.926081478370435</v>
      </c>
      <c r="CM10" s="248">
        <v>776</v>
      </c>
      <c r="CN10" s="244">
        <v>4.073918521629567</v>
      </c>
      <c r="CO10" s="248">
        <v>596</v>
      </c>
      <c r="CP10" s="244">
        <v>76.80412371134021</v>
      </c>
      <c r="CQ10" s="248">
        <v>536</v>
      </c>
      <c r="CR10" s="244">
        <v>89.932885906040269</v>
      </c>
      <c r="CS10" s="248">
        <v>59</v>
      </c>
      <c r="CT10" s="244">
        <v>9.8993288590604021</v>
      </c>
      <c r="CU10" s="248">
        <v>28</v>
      </c>
      <c r="CV10" s="244">
        <v>47.457627118644069</v>
      </c>
      <c r="CW10" s="248">
        <v>23</v>
      </c>
      <c r="CX10" s="244">
        <v>38.983050847457626</v>
      </c>
      <c r="CY10" s="248">
        <v>22</v>
      </c>
      <c r="CZ10" s="244">
        <v>37.288135593220339</v>
      </c>
      <c r="DA10" s="248">
        <v>24</v>
      </c>
      <c r="DB10" s="244">
        <v>40.677966101694913</v>
      </c>
      <c r="DC10" s="248">
        <v>13</v>
      </c>
      <c r="DD10" s="244">
        <v>22.033898305084747</v>
      </c>
      <c r="DE10" s="248">
        <v>9</v>
      </c>
      <c r="DF10" s="244">
        <v>1.1597938144329898</v>
      </c>
      <c r="DG10" s="248">
        <v>170</v>
      </c>
      <c r="DH10" s="244">
        <v>21.907216494845361</v>
      </c>
      <c r="DI10" s="243"/>
      <c r="DJ10" s="248">
        <v>26210</v>
      </c>
      <c r="DK10" s="248">
        <v>21766</v>
      </c>
      <c r="DL10" s="244">
        <v>83.044639450591376</v>
      </c>
      <c r="DM10" s="248">
        <v>20635</v>
      </c>
      <c r="DN10" s="244">
        <v>94.803822475420375</v>
      </c>
      <c r="DO10" s="248">
        <v>1131</v>
      </c>
      <c r="DP10" s="244">
        <v>5.1961775245796193</v>
      </c>
      <c r="DQ10" s="248">
        <v>885</v>
      </c>
      <c r="DR10" s="244">
        <v>78.249336870026525</v>
      </c>
      <c r="DS10" s="248">
        <v>759</v>
      </c>
      <c r="DT10" s="244">
        <v>85.762711864406782</v>
      </c>
      <c r="DU10" s="248">
        <v>47</v>
      </c>
      <c r="DV10" s="244">
        <v>5.3107344632768365</v>
      </c>
      <c r="DW10" s="248">
        <v>22</v>
      </c>
      <c r="DX10" s="244">
        <v>46.808510638297875</v>
      </c>
      <c r="DY10" s="248">
        <v>30</v>
      </c>
      <c r="DZ10" s="244">
        <v>63.829787234042556</v>
      </c>
      <c r="EA10" s="248">
        <v>19</v>
      </c>
      <c r="EB10" s="244">
        <v>40.425531914893618</v>
      </c>
      <c r="EC10" s="248">
        <v>27</v>
      </c>
      <c r="ED10" s="244">
        <v>57.446808510638299</v>
      </c>
      <c r="EE10" s="248">
        <v>10</v>
      </c>
      <c r="EF10" s="244">
        <v>21.276595744680851</v>
      </c>
      <c r="EG10" s="248">
        <v>3</v>
      </c>
      <c r="EH10" s="244">
        <v>0.26525198938992045</v>
      </c>
      <c r="EI10" s="248">
        <v>243</v>
      </c>
      <c r="EJ10" s="244">
        <v>21.485411140583555</v>
      </c>
      <c r="EK10" s="178"/>
    </row>
    <row r="11" spans="1:141" ht="21" x14ac:dyDescent="0.45">
      <c r="A11" s="243" t="s">
        <v>202</v>
      </c>
      <c r="B11" s="248">
        <v>158409</v>
      </c>
      <c r="C11" s="248">
        <v>62538</v>
      </c>
      <c r="D11" s="244">
        <v>39.478817491430412</v>
      </c>
      <c r="E11" s="248">
        <v>56002</v>
      </c>
      <c r="F11" s="244">
        <f t="shared" si="0"/>
        <v>89.548754357350731</v>
      </c>
      <c r="G11" s="248">
        <v>6536</v>
      </c>
      <c r="H11" s="244">
        <f t="shared" si="1"/>
        <v>10.451245642649269</v>
      </c>
      <c r="I11" s="248">
        <v>4529</v>
      </c>
      <c r="J11" s="244">
        <f t="shared" si="2"/>
        <v>69.29314565483476</v>
      </c>
      <c r="K11" s="248">
        <v>4299</v>
      </c>
      <c r="L11" s="244">
        <f t="shared" si="3"/>
        <v>94.921616250827995</v>
      </c>
      <c r="M11" s="248">
        <f t="shared" si="4"/>
        <v>230</v>
      </c>
      <c r="N11" s="244">
        <f t="shared" si="5"/>
        <v>5.0783837491720023</v>
      </c>
      <c r="O11" s="248">
        <v>116</v>
      </c>
      <c r="P11" s="244">
        <v>50.434782608695649</v>
      </c>
      <c r="Q11" s="248">
        <v>126</v>
      </c>
      <c r="R11" s="244">
        <v>54.782608695652172</v>
      </c>
      <c r="S11" s="248">
        <v>132</v>
      </c>
      <c r="T11" s="244">
        <v>57.391304347826086</v>
      </c>
      <c r="U11" s="248">
        <v>166</v>
      </c>
      <c r="V11" s="244">
        <v>72.173913043478265</v>
      </c>
      <c r="W11" s="248">
        <v>116</v>
      </c>
      <c r="X11" s="244">
        <v>50.434782608695649</v>
      </c>
      <c r="Y11" s="248">
        <v>1505</v>
      </c>
      <c r="Z11" s="244">
        <f t="shared" si="6"/>
        <v>23.026315789473685</v>
      </c>
      <c r="AA11" s="248">
        <f t="shared" si="7"/>
        <v>502</v>
      </c>
      <c r="AB11" s="244">
        <f t="shared" si="8"/>
        <v>7.6805385556915544</v>
      </c>
      <c r="AC11" s="243"/>
      <c r="AD11" s="248">
        <v>33936</v>
      </c>
      <c r="AE11" s="248">
        <v>16737</v>
      </c>
      <c r="AF11" s="244">
        <v>49.319306930693067</v>
      </c>
      <c r="AG11" s="248">
        <v>15219</v>
      </c>
      <c r="AH11" s="244">
        <v>90.93027424269583</v>
      </c>
      <c r="AI11" s="248">
        <v>1518</v>
      </c>
      <c r="AJ11" s="244">
        <v>9.0697257573041767</v>
      </c>
      <c r="AK11" s="248">
        <v>1075</v>
      </c>
      <c r="AL11" s="244">
        <v>70.816864295125171</v>
      </c>
      <c r="AM11" s="248">
        <v>1029</v>
      </c>
      <c r="AN11" s="244">
        <v>95.720930232558146</v>
      </c>
      <c r="AO11" s="248">
        <v>46</v>
      </c>
      <c r="AP11" s="244">
        <v>4.2790697674418601</v>
      </c>
      <c r="AQ11" s="248">
        <v>35</v>
      </c>
      <c r="AR11" s="244">
        <v>76.086956521739125</v>
      </c>
      <c r="AS11" s="248">
        <v>19</v>
      </c>
      <c r="AT11" s="244">
        <v>41.304347826086953</v>
      </c>
      <c r="AU11" s="248">
        <v>22</v>
      </c>
      <c r="AV11" s="244">
        <v>47.826086956521742</v>
      </c>
      <c r="AW11" s="248">
        <v>24</v>
      </c>
      <c r="AX11" s="244">
        <v>52.173913043478258</v>
      </c>
      <c r="AY11" s="248">
        <v>13</v>
      </c>
      <c r="AZ11" s="244">
        <v>28.260869565217391</v>
      </c>
      <c r="BA11" s="248">
        <v>346</v>
      </c>
      <c r="BB11" s="244">
        <v>22.793148880105402</v>
      </c>
      <c r="BC11" s="248">
        <v>97</v>
      </c>
      <c r="BD11" s="244">
        <v>6.3899868247694336</v>
      </c>
      <c r="BE11" s="243"/>
      <c r="BF11" s="248">
        <v>36360</v>
      </c>
      <c r="BG11" s="248">
        <v>15804</v>
      </c>
      <c r="BH11" s="244">
        <v>43.465346534653463</v>
      </c>
      <c r="BI11" s="248">
        <v>13927</v>
      </c>
      <c r="BJ11" s="244">
        <v>88.123259934193868</v>
      </c>
      <c r="BK11" s="248">
        <v>1877</v>
      </c>
      <c r="BL11" s="244">
        <v>11.876740065806125</v>
      </c>
      <c r="BM11" s="248">
        <v>1219</v>
      </c>
      <c r="BN11" s="244">
        <v>64.944059669685672</v>
      </c>
      <c r="BO11" s="248">
        <v>1150</v>
      </c>
      <c r="BP11" s="244">
        <v>94.339622641509436</v>
      </c>
      <c r="BQ11" s="248">
        <v>69</v>
      </c>
      <c r="BR11" s="244">
        <v>5.6603773584905657</v>
      </c>
      <c r="BS11" s="248">
        <v>30</v>
      </c>
      <c r="BT11" s="244">
        <v>43.478260869565219</v>
      </c>
      <c r="BU11" s="248">
        <v>35</v>
      </c>
      <c r="BV11" s="244">
        <v>50.724637681159422</v>
      </c>
      <c r="BW11" s="248">
        <v>41</v>
      </c>
      <c r="BX11" s="244">
        <v>59.420289855072461</v>
      </c>
      <c r="BY11" s="248">
        <v>62</v>
      </c>
      <c r="BZ11" s="244">
        <v>89.85507246376811</v>
      </c>
      <c r="CA11" s="248">
        <v>31</v>
      </c>
      <c r="CB11" s="244">
        <v>44.927536231884055</v>
      </c>
      <c r="CC11" s="248">
        <v>481</v>
      </c>
      <c r="CD11" s="244">
        <v>25.625998934469898</v>
      </c>
      <c r="CE11" s="248">
        <v>177</v>
      </c>
      <c r="CF11" s="244">
        <v>9.4299413958444323</v>
      </c>
      <c r="CG11" s="243"/>
      <c r="CH11" s="248">
        <v>42822</v>
      </c>
      <c r="CI11" s="248">
        <v>15200</v>
      </c>
      <c r="CJ11" s="244">
        <v>35.495773200691232</v>
      </c>
      <c r="CK11" s="248">
        <v>13804</v>
      </c>
      <c r="CL11" s="244">
        <v>90.815789473684205</v>
      </c>
      <c r="CM11" s="248">
        <v>1396</v>
      </c>
      <c r="CN11" s="244">
        <v>9.1842105263157894</v>
      </c>
      <c r="CO11" s="248">
        <v>954</v>
      </c>
      <c r="CP11" s="244">
        <v>68.338108882521496</v>
      </c>
      <c r="CQ11" s="248">
        <v>894</v>
      </c>
      <c r="CR11" s="244">
        <v>93.710691823899367</v>
      </c>
      <c r="CS11" s="248">
        <v>60</v>
      </c>
      <c r="CT11" s="244">
        <v>6.2893081761006293</v>
      </c>
      <c r="CU11" s="248">
        <v>25</v>
      </c>
      <c r="CV11" s="244">
        <v>41.666666666666664</v>
      </c>
      <c r="CW11" s="248">
        <v>29</v>
      </c>
      <c r="CX11" s="244">
        <v>48.333333333333336</v>
      </c>
      <c r="CY11" s="248">
        <v>39</v>
      </c>
      <c r="CZ11" s="244">
        <v>65</v>
      </c>
      <c r="DA11" s="248">
        <v>43</v>
      </c>
      <c r="DB11" s="244">
        <v>71.666666666666671</v>
      </c>
      <c r="DC11" s="248">
        <v>35</v>
      </c>
      <c r="DD11" s="244">
        <v>58.333333333333336</v>
      </c>
      <c r="DE11" s="248">
        <v>307</v>
      </c>
      <c r="DF11" s="244">
        <v>21.991404011461317</v>
      </c>
      <c r="DG11" s="248">
        <v>135</v>
      </c>
      <c r="DH11" s="244">
        <v>9.6704871060171929</v>
      </c>
      <c r="DI11" s="243"/>
      <c r="DJ11" s="248">
        <v>45291</v>
      </c>
      <c r="DK11" s="248">
        <v>14797</v>
      </c>
      <c r="DL11" s="244">
        <v>32.67095007838202</v>
      </c>
      <c r="DM11" s="248">
        <v>13052</v>
      </c>
      <c r="DN11" s="244">
        <v>88.207069000473069</v>
      </c>
      <c r="DO11" s="248">
        <v>1745</v>
      </c>
      <c r="DP11" s="244">
        <v>11.792930999526931</v>
      </c>
      <c r="DQ11" s="248">
        <v>1281</v>
      </c>
      <c r="DR11" s="244">
        <v>73.409742120343836</v>
      </c>
      <c r="DS11" s="248">
        <v>1226</v>
      </c>
      <c r="DT11" s="244">
        <v>95.706479313036695</v>
      </c>
      <c r="DU11" s="248">
        <v>55</v>
      </c>
      <c r="DV11" s="244">
        <v>4.2935206869633102</v>
      </c>
      <c r="DW11" s="248">
        <v>26</v>
      </c>
      <c r="DX11" s="244">
        <v>47.272727272727273</v>
      </c>
      <c r="DY11" s="248">
        <v>43</v>
      </c>
      <c r="DZ11" s="244">
        <v>78.181818181818187</v>
      </c>
      <c r="EA11" s="248">
        <v>30</v>
      </c>
      <c r="EB11" s="244">
        <v>54.545454545454547</v>
      </c>
      <c r="EC11" s="248">
        <v>37</v>
      </c>
      <c r="ED11" s="244">
        <v>67.272727272727266</v>
      </c>
      <c r="EE11" s="248">
        <v>37</v>
      </c>
      <c r="EF11" s="244">
        <v>67.272727272727266</v>
      </c>
      <c r="EG11" s="248">
        <v>371</v>
      </c>
      <c r="EH11" s="244">
        <v>21.260744985673352</v>
      </c>
      <c r="EI11" s="248">
        <v>93</v>
      </c>
      <c r="EJ11" s="244">
        <v>5.329512893982808</v>
      </c>
      <c r="EK11" s="178"/>
    </row>
    <row r="12" spans="1:141" ht="21" x14ac:dyDescent="0.45">
      <c r="A12" s="243" t="s">
        <v>203</v>
      </c>
      <c r="B12" s="248">
        <v>104587</v>
      </c>
      <c r="C12" s="248">
        <v>87810</v>
      </c>
      <c r="D12" s="244">
        <v>83.958809412259654</v>
      </c>
      <c r="E12" s="248">
        <v>82206</v>
      </c>
      <c r="F12" s="244">
        <f t="shared" si="0"/>
        <v>93.618038947728053</v>
      </c>
      <c r="G12" s="248">
        <v>5604</v>
      </c>
      <c r="H12" s="244">
        <f t="shared" si="1"/>
        <v>6.3819610522719508</v>
      </c>
      <c r="I12" s="248">
        <v>4970</v>
      </c>
      <c r="J12" s="244">
        <f t="shared" si="2"/>
        <v>88.686652391149181</v>
      </c>
      <c r="K12" s="248">
        <v>3820</v>
      </c>
      <c r="L12" s="244">
        <f t="shared" si="3"/>
        <v>76.861167002012067</v>
      </c>
      <c r="M12" s="248">
        <f t="shared" si="4"/>
        <v>1150</v>
      </c>
      <c r="N12" s="244">
        <f t="shared" si="5"/>
        <v>23.138832997987926</v>
      </c>
      <c r="O12" s="248">
        <v>552</v>
      </c>
      <c r="P12" s="244">
        <v>48</v>
      </c>
      <c r="Q12" s="248">
        <v>489</v>
      </c>
      <c r="R12" s="244">
        <v>42.521739130434781</v>
      </c>
      <c r="S12" s="248">
        <v>381</v>
      </c>
      <c r="T12" s="244">
        <v>33.130434782608695</v>
      </c>
      <c r="U12" s="248">
        <v>333</v>
      </c>
      <c r="V12" s="244">
        <v>28.956521739130434</v>
      </c>
      <c r="W12" s="248">
        <v>238</v>
      </c>
      <c r="X12" s="244">
        <v>20.695652173913043</v>
      </c>
      <c r="Y12" s="248">
        <v>169</v>
      </c>
      <c r="Z12" s="244">
        <f t="shared" si="6"/>
        <v>3.0157030692362596</v>
      </c>
      <c r="AA12" s="248">
        <f t="shared" si="7"/>
        <v>465</v>
      </c>
      <c r="AB12" s="244">
        <f t="shared" si="8"/>
        <v>8.2976445396145611</v>
      </c>
      <c r="AC12" s="243"/>
      <c r="AD12" s="248">
        <v>24181</v>
      </c>
      <c r="AE12" s="248">
        <v>20765</v>
      </c>
      <c r="AF12" s="244">
        <v>85.873206236301229</v>
      </c>
      <c r="AG12" s="248">
        <v>19428</v>
      </c>
      <c r="AH12" s="244">
        <v>93.561281001685529</v>
      </c>
      <c r="AI12" s="248">
        <v>1337</v>
      </c>
      <c r="AJ12" s="244">
        <v>6.4387189983144717</v>
      </c>
      <c r="AK12" s="248">
        <v>1217</v>
      </c>
      <c r="AL12" s="244">
        <v>91.024682124158559</v>
      </c>
      <c r="AM12" s="248">
        <v>901</v>
      </c>
      <c r="AN12" s="244">
        <v>74.034511092851275</v>
      </c>
      <c r="AO12" s="248">
        <v>316</v>
      </c>
      <c r="AP12" s="244">
        <v>25.965488907148725</v>
      </c>
      <c r="AQ12" s="248">
        <v>167</v>
      </c>
      <c r="AR12" s="244">
        <v>52.848101265822784</v>
      </c>
      <c r="AS12" s="248">
        <v>128</v>
      </c>
      <c r="AT12" s="244">
        <v>40.506329113924053</v>
      </c>
      <c r="AU12" s="248">
        <v>82</v>
      </c>
      <c r="AV12" s="244">
        <v>25.949367088607595</v>
      </c>
      <c r="AW12" s="248">
        <v>77</v>
      </c>
      <c r="AX12" s="244">
        <v>24.367088607594937</v>
      </c>
      <c r="AY12" s="248">
        <v>61</v>
      </c>
      <c r="AZ12" s="244">
        <v>19.303797468354432</v>
      </c>
      <c r="BA12" s="248">
        <v>30</v>
      </c>
      <c r="BB12" s="244">
        <v>2.2438294689603588</v>
      </c>
      <c r="BC12" s="248">
        <v>90</v>
      </c>
      <c r="BD12" s="244">
        <v>6.731488406881077</v>
      </c>
      <c r="BE12" s="243"/>
      <c r="BF12" s="248">
        <v>26051</v>
      </c>
      <c r="BG12" s="248">
        <v>22090</v>
      </c>
      <c r="BH12" s="244">
        <v>84.795209396952131</v>
      </c>
      <c r="BI12" s="248">
        <v>20652</v>
      </c>
      <c r="BJ12" s="244">
        <v>93.49026708918062</v>
      </c>
      <c r="BK12" s="248">
        <v>1438</v>
      </c>
      <c r="BL12" s="244">
        <v>6.5097329108193751</v>
      </c>
      <c r="BM12" s="248">
        <v>1288</v>
      </c>
      <c r="BN12" s="244">
        <v>89.568845618915162</v>
      </c>
      <c r="BO12" s="248">
        <v>984</v>
      </c>
      <c r="BP12" s="244">
        <v>76.397515527950304</v>
      </c>
      <c r="BQ12" s="248">
        <v>304</v>
      </c>
      <c r="BR12" s="244">
        <v>23.602484472049689</v>
      </c>
      <c r="BS12" s="248">
        <v>145</v>
      </c>
      <c r="BT12" s="244">
        <v>47.69736842105263</v>
      </c>
      <c r="BU12" s="248">
        <v>125</v>
      </c>
      <c r="BV12" s="244">
        <v>41.118421052631582</v>
      </c>
      <c r="BW12" s="248">
        <v>116</v>
      </c>
      <c r="BX12" s="244">
        <v>38.157894736842103</v>
      </c>
      <c r="BY12" s="248">
        <v>100</v>
      </c>
      <c r="BZ12" s="244">
        <v>32.89473684210526</v>
      </c>
      <c r="CA12" s="248">
        <v>55</v>
      </c>
      <c r="CB12" s="244">
        <v>18.092105263157894</v>
      </c>
      <c r="CC12" s="248">
        <v>47</v>
      </c>
      <c r="CD12" s="244">
        <v>3.2684283727399164</v>
      </c>
      <c r="CE12" s="248">
        <v>103</v>
      </c>
      <c r="CF12" s="244">
        <v>7.1627260083449231</v>
      </c>
      <c r="CG12" s="243"/>
      <c r="CH12" s="248">
        <v>26765</v>
      </c>
      <c r="CI12" s="248">
        <v>22346</v>
      </c>
      <c r="CJ12" s="244">
        <v>83.489631982066129</v>
      </c>
      <c r="CK12" s="248">
        <v>21039</v>
      </c>
      <c r="CL12" s="244">
        <v>94.151078492795136</v>
      </c>
      <c r="CM12" s="248">
        <v>1307</v>
      </c>
      <c r="CN12" s="244">
        <v>5.848921507204869</v>
      </c>
      <c r="CO12" s="248">
        <v>1137</v>
      </c>
      <c r="CP12" s="244">
        <v>86.993114001530216</v>
      </c>
      <c r="CQ12" s="248">
        <v>867</v>
      </c>
      <c r="CR12" s="244">
        <v>76.253298153034294</v>
      </c>
      <c r="CS12" s="248">
        <v>270</v>
      </c>
      <c r="CT12" s="244">
        <v>23.746701846965699</v>
      </c>
      <c r="CU12" s="248">
        <v>127</v>
      </c>
      <c r="CV12" s="244">
        <v>47.037037037037038</v>
      </c>
      <c r="CW12" s="248">
        <v>121</v>
      </c>
      <c r="CX12" s="244">
        <v>44.814814814814817</v>
      </c>
      <c r="CY12" s="248">
        <v>98</v>
      </c>
      <c r="CZ12" s="244">
        <v>36.296296296296298</v>
      </c>
      <c r="DA12" s="248">
        <v>81</v>
      </c>
      <c r="DB12" s="244">
        <v>30</v>
      </c>
      <c r="DC12" s="248">
        <v>64</v>
      </c>
      <c r="DD12" s="244">
        <v>23.703703703703702</v>
      </c>
      <c r="DE12" s="248">
        <v>43</v>
      </c>
      <c r="DF12" s="244">
        <v>3.2899770466717673</v>
      </c>
      <c r="DG12" s="248">
        <v>127</v>
      </c>
      <c r="DH12" s="244">
        <v>9.7169089517980112</v>
      </c>
      <c r="DI12" s="243"/>
      <c r="DJ12" s="248">
        <v>27590</v>
      </c>
      <c r="DK12" s="248">
        <v>22609</v>
      </c>
      <c r="DL12" s="244">
        <v>81.946357375860813</v>
      </c>
      <c r="DM12" s="248">
        <v>21087</v>
      </c>
      <c r="DN12" s="244">
        <v>93.268167543898443</v>
      </c>
      <c r="DO12" s="248">
        <v>1522</v>
      </c>
      <c r="DP12" s="244">
        <v>6.7318324561015528</v>
      </c>
      <c r="DQ12" s="248">
        <v>1328</v>
      </c>
      <c r="DR12" s="244">
        <v>87.253613666228645</v>
      </c>
      <c r="DS12" s="248">
        <v>1068</v>
      </c>
      <c r="DT12" s="244">
        <v>80.421686746987959</v>
      </c>
      <c r="DU12" s="248">
        <v>260</v>
      </c>
      <c r="DV12" s="244">
        <v>19.578313253012048</v>
      </c>
      <c r="DW12" s="248">
        <v>113</v>
      </c>
      <c r="DX12" s="244">
        <v>43.46153846153846</v>
      </c>
      <c r="DY12" s="248">
        <v>115</v>
      </c>
      <c r="DZ12" s="244">
        <v>44.230769230769234</v>
      </c>
      <c r="EA12" s="248">
        <v>85</v>
      </c>
      <c r="EB12" s="244">
        <v>32.692307692307693</v>
      </c>
      <c r="EC12" s="248">
        <v>75</v>
      </c>
      <c r="ED12" s="244">
        <v>28.846153846153847</v>
      </c>
      <c r="EE12" s="248">
        <v>58</v>
      </c>
      <c r="EF12" s="244">
        <v>22.307692307692307</v>
      </c>
      <c r="EG12" s="248">
        <v>49</v>
      </c>
      <c r="EH12" s="244">
        <v>3.219448094612352</v>
      </c>
      <c r="EI12" s="248">
        <v>145</v>
      </c>
      <c r="EJ12" s="244">
        <v>9.5269382391590014</v>
      </c>
      <c r="EK12" s="178"/>
    </row>
    <row r="13" spans="1:141" ht="21" x14ac:dyDescent="0.45">
      <c r="A13" s="243" t="s">
        <v>204</v>
      </c>
      <c r="B13" s="248">
        <v>126538</v>
      </c>
      <c r="C13" s="248">
        <v>122169</v>
      </c>
      <c r="D13" s="244">
        <v>96.547282239327316</v>
      </c>
      <c r="E13" s="248">
        <v>111513</v>
      </c>
      <c r="F13" s="244">
        <f t="shared" si="0"/>
        <v>91.277656361270047</v>
      </c>
      <c r="G13" s="248">
        <v>10656</v>
      </c>
      <c r="H13" s="244">
        <f t="shared" si="1"/>
        <v>8.7223436387299564</v>
      </c>
      <c r="I13" s="248">
        <v>7638</v>
      </c>
      <c r="J13" s="244">
        <f t="shared" si="2"/>
        <v>71.677927927927925</v>
      </c>
      <c r="K13" s="248">
        <v>7381</v>
      </c>
      <c r="L13" s="244">
        <f t="shared" si="3"/>
        <v>96.635244828489135</v>
      </c>
      <c r="M13" s="248">
        <f t="shared" si="4"/>
        <v>257</v>
      </c>
      <c r="N13" s="244">
        <f t="shared" si="5"/>
        <v>3.3647551715108666</v>
      </c>
      <c r="O13" s="248">
        <v>93</v>
      </c>
      <c r="P13" s="244">
        <v>36.186770428015564</v>
      </c>
      <c r="Q13" s="248">
        <v>151</v>
      </c>
      <c r="R13" s="244">
        <v>58.754863813229569</v>
      </c>
      <c r="S13" s="248">
        <v>135</v>
      </c>
      <c r="T13" s="244">
        <v>52.52918287937743</v>
      </c>
      <c r="U13" s="248">
        <v>156</v>
      </c>
      <c r="V13" s="244">
        <v>60.700389105058363</v>
      </c>
      <c r="W13" s="248">
        <v>121</v>
      </c>
      <c r="X13" s="244">
        <v>47.081712062256813</v>
      </c>
      <c r="Y13" s="248">
        <v>1747</v>
      </c>
      <c r="Z13" s="244">
        <f t="shared" si="6"/>
        <v>16.39451951951952</v>
      </c>
      <c r="AA13" s="248">
        <f t="shared" si="7"/>
        <v>1271</v>
      </c>
      <c r="AB13" s="244">
        <f t="shared" si="8"/>
        <v>11.927552552552553</v>
      </c>
      <c r="AC13" s="243"/>
      <c r="AD13" s="248">
        <v>30736</v>
      </c>
      <c r="AE13" s="248">
        <v>29165</v>
      </c>
      <c r="AF13" s="244">
        <v>94.888729828214466</v>
      </c>
      <c r="AG13" s="248">
        <v>27358</v>
      </c>
      <c r="AH13" s="244">
        <v>93.804217383850499</v>
      </c>
      <c r="AI13" s="248">
        <v>1807</v>
      </c>
      <c r="AJ13" s="244">
        <v>6.1957826161494944</v>
      </c>
      <c r="AK13" s="248">
        <v>1154</v>
      </c>
      <c r="AL13" s="244">
        <v>63.862755949086882</v>
      </c>
      <c r="AM13" s="248">
        <v>1109</v>
      </c>
      <c r="AN13" s="244">
        <v>96.100519930675915</v>
      </c>
      <c r="AO13" s="248">
        <v>45</v>
      </c>
      <c r="AP13" s="244">
        <v>3.8994800693240901</v>
      </c>
      <c r="AQ13" s="248">
        <v>32</v>
      </c>
      <c r="AR13" s="244">
        <v>71.111111111111114</v>
      </c>
      <c r="AS13" s="248">
        <v>29</v>
      </c>
      <c r="AT13" s="244">
        <v>64.444444444444443</v>
      </c>
      <c r="AU13" s="248">
        <v>27</v>
      </c>
      <c r="AV13" s="244">
        <v>60</v>
      </c>
      <c r="AW13" s="248">
        <v>24</v>
      </c>
      <c r="AX13" s="244">
        <v>53.333333333333336</v>
      </c>
      <c r="AY13" s="248">
        <v>10</v>
      </c>
      <c r="AZ13" s="244">
        <v>22.222222222222221</v>
      </c>
      <c r="BA13" s="248">
        <v>366</v>
      </c>
      <c r="BB13" s="244">
        <v>20.254565578306586</v>
      </c>
      <c r="BC13" s="248">
        <v>287</v>
      </c>
      <c r="BD13" s="244">
        <v>15.88267847260653</v>
      </c>
      <c r="BE13" s="243"/>
      <c r="BF13" s="248">
        <v>30974</v>
      </c>
      <c r="BG13" s="248">
        <v>30225</v>
      </c>
      <c r="BH13" s="244">
        <v>97.581842835926906</v>
      </c>
      <c r="BI13" s="248">
        <v>27268</v>
      </c>
      <c r="BJ13" s="244">
        <v>90.21670802315964</v>
      </c>
      <c r="BK13" s="248">
        <v>2957</v>
      </c>
      <c r="BL13" s="244">
        <v>9.7832919768403634</v>
      </c>
      <c r="BM13" s="248">
        <v>2117</v>
      </c>
      <c r="BN13" s="244">
        <v>71.592830571525198</v>
      </c>
      <c r="BO13" s="248">
        <v>2033</v>
      </c>
      <c r="BP13" s="244">
        <v>96.032120925838456</v>
      </c>
      <c r="BQ13" s="248">
        <v>84</v>
      </c>
      <c r="BR13" s="244">
        <v>3.9678790741615493</v>
      </c>
      <c r="BS13" s="248">
        <v>23</v>
      </c>
      <c r="BT13" s="244">
        <v>27.38095238095238</v>
      </c>
      <c r="BU13" s="248">
        <v>37</v>
      </c>
      <c r="BV13" s="244">
        <v>44.047619047619051</v>
      </c>
      <c r="BW13" s="248">
        <v>47</v>
      </c>
      <c r="BX13" s="244">
        <v>55.952380952380949</v>
      </c>
      <c r="BY13" s="248">
        <v>57</v>
      </c>
      <c r="BZ13" s="244">
        <v>67.857142857142861</v>
      </c>
      <c r="CA13" s="248">
        <v>31</v>
      </c>
      <c r="CB13" s="244">
        <v>36.904761904761905</v>
      </c>
      <c r="CC13" s="248">
        <v>459</v>
      </c>
      <c r="CD13" s="244">
        <v>15.522489009130876</v>
      </c>
      <c r="CE13" s="248">
        <v>381</v>
      </c>
      <c r="CF13" s="244">
        <v>12.88468041934393</v>
      </c>
      <c r="CG13" s="243"/>
      <c r="CH13" s="248">
        <v>31230</v>
      </c>
      <c r="CI13" s="248">
        <v>30040</v>
      </c>
      <c r="CJ13" s="244">
        <v>96.189561319244319</v>
      </c>
      <c r="CK13" s="248">
        <v>27115</v>
      </c>
      <c r="CL13" s="244">
        <v>90.262982689747005</v>
      </c>
      <c r="CM13" s="248">
        <v>2925</v>
      </c>
      <c r="CN13" s="244">
        <v>9.7370173102529964</v>
      </c>
      <c r="CO13" s="248">
        <v>2449</v>
      </c>
      <c r="CP13" s="244">
        <v>83.726495726495727</v>
      </c>
      <c r="CQ13" s="248">
        <v>2392</v>
      </c>
      <c r="CR13" s="244">
        <v>97.672519395671699</v>
      </c>
      <c r="CS13" s="248">
        <v>57</v>
      </c>
      <c r="CT13" s="244">
        <v>2.3274806043282972</v>
      </c>
      <c r="CU13" s="248">
        <v>20</v>
      </c>
      <c r="CV13" s="244">
        <v>35.087719298245617</v>
      </c>
      <c r="CW13" s="248">
        <v>28</v>
      </c>
      <c r="CX13" s="244">
        <v>49.122807017543863</v>
      </c>
      <c r="CY13" s="248">
        <v>38</v>
      </c>
      <c r="CZ13" s="244">
        <v>66.666666666666671</v>
      </c>
      <c r="DA13" s="248">
        <v>33</v>
      </c>
      <c r="DB13" s="244">
        <v>57.89473684210526</v>
      </c>
      <c r="DC13" s="248">
        <v>30</v>
      </c>
      <c r="DD13" s="244">
        <v>52.631578947368418</v>
      </c>
      <c r="DE13" s="248">
        <v>293</v>
      </c>
      <c r="DF13" s="244">
        <v>10.017094017094017</v>
      </c>
      <c r="DG13" s="248">
        <v>183</v>
      </c>
      <c r="DH13" s="244">
        <v>6.2564102564102564</v>
      </c>
      <c r="DI13" s="243"/>
      <c r="DJ13" s="248">
        <v>33598</v>
      </c>
      <c r="DK13" s="248">
        <v>32739</v>
      </c>
      <c r="DL13" s="244">
        <v>97.443300196440262</v>
      </c>
      <c r="DM13" s="248">
        <v>29772</v>
      </c>
      <c r="DN13" s="244">
        <v>90.937414093283238</v>
      </c>
      <c r="DO13" s="248">
        <v>2967</v>
      </c>
      <c r="DP13" s="244">
        <v>9.0625859067167607</v>
      </c>
      <c r="DQ13" s="248">
        <v>1918</v>
      </c>
      <c r="DR13" s="244">
        <v>64.644421975058975</v>
      </c>
      <c r="DS13" s="248">
        <v>1847</v>
      </c>
      <c r="DT13" s="244">
        <v>96.298227320125136</v>
      </c>
      <c r="DU13" s="248">
        <v>71</v>
      </c>
      <c r="DV13" s="244">
        <v>3.7017726798748698</v>
      </c>
      <c r="DW13" s="248">
        <v>18</v>
      </c>
      <c r="DX13" s="244">
        <v>25.35211267605634</v>
      </c>
      <c r="DY13" s="248">
        <v>57</v>
      </c>
      <c r="DZ13" s="244">
        <v>80.281690140845072</v>
      </c>
      <c r="EA13" s="248">
        <v>23</v>
      </c>
      <c r="EB13" s="244">
        <v>32.394366197183096</v>
      </c>
      <c r="EC13" s="248">
        <v>42</v>
      </c>
      <c r="ED13" s="244">
        <v>59.154929577464792</v>
      </c>
      <c r="EE13" s="248">
        <v>50</v>
      </c>
      <c r="EF13" s="244">
        <v>70.422535211267601</v>
      </c>
      <c r="EG13" s="248">
        <v>629</v>
      </c>
      <c r="EH13" s="244">
        <v>21.199865183687226</v>
      </c>
      <c r="EI13" s="248">
        <v>420</v>
      </c>
      <c r="EJ13" s="244">
        <v>14.155712841253791</v>
      </c>
      <c r="EK13" s="178"/>
    </row>
    <row r="14" spans="1:141" ht="21" x14ac:dyDescent="0.45">
      <c r="A14" s="243" t="s">
        <v>205</v>
      </c>
      <c r="B14" s="248">
        <v>74351</v>
      </c>
      <c r="C14" s="248">
        <v>69800</v>
      </c>
      <c r="D14" s="244">
        <v>93.87903323425374</v>
      </c>
      <c r="E14" s="248">
        <v>60886</v>
      </c>
      <c r="F14" s="244">
        <f t="shared" si="0"/>
        <v>87.229226361031522</v>
      </c>
      <c r="G14" s="248">
        <v>8914</v>
      </c>
      <c r="H14" s="244">
        <f t="shared" si="1"/>
        <v>12.770773638968482</v>
      </c>
      <c r="I14" s="248">
        <v>7391</v>
      </c>
      <c r="J14" s="244">
        <f t="shared" si="2"/>
        <v>82.914516490913172</v>
      </c>
      <c r="K14" s="248">
        <v>6646</v>
      </c>
      <c r="L14" s="244">
        <f t="shared" si="3"/>
        <v>89.920173183601676</v>
      </c>
      <c r="M14" s="248">
        <f t="shared" si="4"/>
        <v>745</v>
      </c>
      <c r="N14" s="244">
        <f t="shared" si="5"/>
        <v>10.079826816398322</v>
      </c>
      <c r="O14" s="248">
        <v>184</v>
      </c>
      <c r="P14" s="244">
        <v>24.697986577181208</v>
      </c>
      <c r="Q14" s="248">
        <v>322</v>
      </c>
      <c r="R14" s="244">
        <v>43.221476510067113</v>
      </c>
      <c r="S14" s="248">
        <v>260</v>
      </c>
      <c r="T14" s="244">
        <v>34.899328859060404</v>
      </c>
      <c r="U14" s="248">
        <v>226</v>
      </c>
      <c r="V14" s="244">
        <v>30.335570469798657</v>
      </c>
      <c r="W14" s="248">
        <v>153</v>
      </c>
      <c r="X14" s="244">
        <v>20.536912751677853</v>
      </c>
      <c r="Y14" s="248">
        <v>746</v>
      </c>
      <c r="Z14" s="244">
        <f t="shared" si="6"/>
        <v>8.3688579762171873</v>
      </c>
      <c r="AA14" s="248">
        <f t="shared" si="7"/>
        <v>777</v>
      </c>
      <c r="AB14" s="244">
        <f t="shared" si="8"/>
        <v>8.716625532869644</v>
      </c>
      <c r="AC14" s="243"/>
      <c r="AD14" s="248">
        <v>16937</v>
      </c>
      <c r="AE14" s="248">
        <v>15755</v>
      </c>
      <c r="AF14" s="244">
        <v>80.964873925083808</v>
      </c>
      <c r="AG14" s="248">
        <v>14054</v>
      </c>
      <c r="AH14" s="244">
        <v>97.308730873087313</v>
      </c>
      <c r="AI14" s="248">
        <v>1701</v>
      </c>
      <c r="AJ14" s="244">
        <v>2.7047704770477048</v>
      </c>
      <c r="AK14" s="248">
        <v>1392</v>
      </c>
      <c r="AL14" s="244">
        <v>92.01331114808653</v>
      </c>
      <c r="AM14" s="248">
        <v>1247</v>
      </c>
      <c r="AN14" s="244">
        <v>92.947558770343576</v>
      </c>
      <c r="AO14" s="248">
        <v>145</v>
      </c>
      <c r="AP14" s="244">
        <v>7.0524412296564192</v>
      </c>
      <c r="AQ14" s="248">
        <v>43</v>
      </c>
      <c r="AR14" s="244">
        <v>74.358974358974365</v>
      </c>
      <c r="AS14" s="248">
        <v>65</v>
      </c>
      <c r="AT14" s="244">
        <v>43.589743589743591</v>
      </c>
      <c r="AU14" s="248">
        <v>44</v>
      </c>
      <c r="AV14" s="244">
        <v>33.333333333333336</v>
      </c>
      <c r="AW14" s="248">
        <v>45</v>
      </c>
      <c r="AX14" s="244">
        <v>41.025641025641029</v>
      </c>
      <c r="AY14" s="248">
        <v>22</v>
      </c>
      <c r="AZ14" s="244">
        <v>25.641025641025642</v>
      </c>
      <c r="BA14" s="248">
        <v>175</v>
      </c>
      <c r="BB14" s="244">
        <v>0.66555740432612309</v>
      </c>
      <c r="BC14" s="248">
        <v>134</v>
      </c>
      <c r="BD14" s="244">
        <v>7.3211314475873541</v>
      </c>
      <c r="BE14" s="243"/>
      <c r="BF14" s="248">
        <v>18157</v>
      </c>
      <c r="BG14" s="248">
        <v>17212</v>
      </c>
      <c r="BH14" s="244">
        <v>94.795395715151187</v>
      </c>
      <c r="BI14" s="248">
        <v>14771</v>
      </c>
      <c r="BJ14" s="244">
        <v>85.818033929816409</v>
      </c>
      <c r="BK14" s="248">
        <v>2441</v>
      </c>
      <c r="BL14" s="244">
        <v>14.181966070183593</v>
      </c>
      <c r="BM14" s="248">
        <v>2016</v>
      </c>
      <c r="BN14" s="244">
        <v>82.589102826710359</v>
      </c>
      <c r="BO14" s="248">
        <v>1841</v>
      </c>
      <c r="BP14" s="244">
        <v>91.319444444444443</v>
      </c>
      <c r="BQ14" s="248">
        <v>175</v>
      </c>
      <c r="BR14" s="244">
        <v>8.6805555555555554</v>
      </c>
      <c r="BS14" s="248">
        <v>45</v>
      </c>
      <c r="BT14" s="244">
        <v>25.714285714285715</v>
      </c>
      <c r="BU14" s="248">
        <v>78</v>
      </c>
      <c r="BV14" s="244">
        <v>44.571428571428569</v>
      </c>
      <c r="BW14" s="248">
        <v>69</v>
      </c>
      <c r="BX14" s="244">
        <v>39.428571428571431</v>
      </c>
      <c r="BY14" s="248">
        <v>52</v>
      </c>
      <c r="BZ14" s="244">
        <v>29.714285714285715</v>
      </c>
      <c r="CA14" s="248">
        <v>24</v>
      </c>
      <c r="CB14" s="244">
        <v>13.714285714285714</v>
      </c>
      <c r="CC14" s="248">
        <v>203</v>
      </c>
      <c r="CD14" s="244">
        <v>8.3162638263006965</v>
      </c>
      <c r="CE14" s="248">
        <v>222</v>
      </c>
      <c r="CF14" s="244">
        <v>9.0946333469889389</v>
      </c>
      <c r="CG14" s="243"/>
      <c r="CH14" s="248">
        <v>18583</v>
      </c>
      <c r="CI14" s="248">
        <v>17287</v>
      </c>
      <c r="CJ14" s="244">
        <v>93.025883872356459</v>
      </c>
      <c r="CK14" s="248">
        <v>15323</v>
      </c>
      <c r="CL14" s="244">
        <v>88.638861572279751</v>
      </c>
      <c r="CM14" s="248">
        <v>1964</v>
      </c>
      <c r="CN14" s="244">
        <v>11.361138427720253</v>
      </c>
      <c r="CO14" s="248">
        <v>1622</v>
      </c>
      <c r="CP14" s="244">
        <v>82.586558044806523</v>
      </c>
      <c r="CQ14" s="248">
        <v>1446</v>
      </c>
      <c r="CR14" s="244">
        <v>89.149198520345251</v>
      </c>
      <c r="CS14" s="248">
        <v>176</v>
      </c>
      <c r="CT14" s="244">
        <v>10.850801479654747</v>
      </c>
      <c r="CU14" s="248">
        <v>46</v>
      </c>
      <c r="CV14" s="244">
        <v>26.136363636363637</v>
      </c>
      <c r="CW14" s="248">
        <v>74</v>
      </c>
      <c r="CX14" s="244">
        <v>42.045454545454547</v>
      </c>
      <c r="CY14" s="248">
        <v>69</v>
      </c>
      <c r="CZ14" s="244">
        <v>39.204545454545453</v>
      </c>
      <c r="DA14" s="248">
        <v>61</v>
      </c>
      <c r="DB14" s="244">
        <v>34.659090909090907</v>
      </c>
      <c r="DC14" s="248">
        <v>42</v>
      </c>
      <c r="DD14" s="244">
        <v>23.863636363636363</v>
      </c>
      <c r="DE14" s="248">
        <v>165</v>
      </c>
      <c r="DF14" s="244">
        <v>8.4012219959266794</v>
      </c>
      <c r="DG14" s="248">
        <v>177</v>
      </c>
      <c r="DH14" s="244">
        <v>9.0122199592668029</v>
      </c>
      <c r="DI14" s="243"/>
      <c r="DJ14" s="248">
        <v>20674</v>
      </c>
      <c r="DK14" s="248">
        <v>19546</v>
      </c>
      <c r="DL14" s="244">
        <v>94.543871529457292</v>
      </c>
      <c r="DM14" s="248">
        <v>16738</v>
      </c>
      <c r="DN14" s="244">
        <v>85.6338892868106</v>
      </c>
      <c r="DO14" s="248">
        <v>2808</v>
      </c>
      <c r="DP14" s="244">
        <v>14.3661107131894</v>
      </c>
      <c r="DQ14" s="248">
        <v>2361</v>
      </c>
      <c r="DR14" s="244">
        <v>84.081196581196579</v>
      </c>
      <c r="DS14" s="248">
        <v>2112</v>
      </c>
      <c r="DT14" s="244">
        <v>89.453621346886919</v>
      </c>
      <c r="DU14" s="248">
        <v>249</v>
      </c>
      <c r="DV14" s="244">
        <v>10.546378653113088</v>
      </c>
      <c r="DW14" s="248">
        <v>50</v>
      </c>
      <c r="DX14" s="244">
        <v>20.080321285140563</v>
      </c>
      <c r="DY14" s="248">
        <v>105</v>
      </c>
      <c r="DZ14" s="244">
        <v>42.168674698795179</v>
      </c>
      <c r="EA14" s="248">
        <v>78</v>
      </c>
      <c r="EB14" s="244">
        <v>31.325301204819276</v>
      </c>
      <c r="EC14" s="248">
        <v>68</v>
      </c>
      <c r="ED14" s="244">
        <v>27.309236947791163</v>
      </c>
      <c r="EE14" s="248">
        <v>65</v>
      </c>
      <c r="EF14" s="244">
        <v>26.104417670682732</v>
      </c>
      <c r="EG14" s="248">
        <v>203</v>
      </c>
      <c r="EH14" s="244">
        <v>7.2293447293447297</v>
      </c>
      <c r="EI14" s="248">
        <v>244</v>
      </c>
      <c r="EJ14" s="244">
        <v>8.6894586894586894</v>
      </c>
      <c r="EK14" s="178"/>
    </row>
    <row r="15" spans="1:141" ht="21" x14ac:dyDescent="0.45">
      <c r="A15" s="243" t="s">
        <v>206</v>
      </c>
      <c r="B15" s="248">
        <v>112945</v>
      </c>
      <c r="C15" s="248">
        <v>84324</v>
      </c>
      <c r="D15" s="244">
        <v>74.659347470007532</v>
      </c>
      <c r="E15" s="248">
        <v>81434</v>
      </c>
      <c r="F15" s="244">
        <f t="shared" si="0"/>
        <v>96.57274322849959</v>
      </c>
      <c r="G15" s="248">
        <v>3012</v>
      </c>
      <c r="H15" s="244">
        <f t="shared" si="1"/>
        <v>3.5719368151415969</v>
      </c>
      <c r="I15" s="248">
        <v>2441</v>
      </c>
      <c r="J15" s="244">
        <f t="shared" si="2"/>
        <v>81.042496679946879</v>
      </c>
      <c r="K15" s="248">
        <v>2190</v>
      </c>
      <c r="L15" s="244">
        <f t="shared" si="3"/>
        <v>89.717328963539529</v>
      </c>
      <c r="M15" s="248">
        <f t="shared" si="4"/>
        <v>251</v>
      </c>
      <c r="N15" s="244">
        <f t="shared" si="5"/>
        <v>10.282671036460467</v>
      </c>
      <c r="O15" s="248">
        <v>94</v>
      </c>
      <c r="P15" s="244">
        <v>37.00787401574803</v>
      </c>
      <c r="Q15" s="248">
        <v>114</v>
      </c>
      <c r="R15" s="244">
        <v>44.881889763779526</v>
      </c>
      <c r="S15" s="248">
        <v>108</v>
      </c>
      <c r="T15" s="244">
        <v>42.519685039370081</v>
      </c>
      <c r="U15" s="248">
        <v>151</v>
      </c>
      <c r="V15" s="244">
        <v>59.448818897637793</v>
      </c>
      <c r="W15" s="248">
        <v>84</v>
      </c>
      <c r="X15" s="244">
        <v>33.070866141732282</v>
      </c>
      <c r="Y15" s="248">
        <v>22</v>
      </c>
      <c r="Z15" s="244">
        <f t="shared" si="6"/>
        <v>0.73041168658698541</v>
      </c>
      <c r="AA15" s="248">
        <f t="shared" si="7"/>
        <v>549</v>
      </c>
      <c r="AB15" s="244">
        <f t="shared" si="8"/>
        <v>18.227091633466134</v>
      </c>
      <c r="AC15" s="243"/>
      <c r="AD15" s="248">
        <v>27444</v>
      </c>
      <c r="AE15" s="248">
        <v>22220</v>
      </c>
      <c r="AF15" s="244">
        <v>80.964873925083808</v>
      </c>
      <c r="AG15" s="248">
        <v>21622</v>
      </c>
      <c r="AH15" s="244">
        <v>97.308730873087313</v>
      </c>
      <c r="AI15" s="248">
        <v>601</v>
      </c>
      <c r="AJ15" s="244">
        <v>2.7047704770477048</v>
      </c>
      <c r="AK15" s="248">
        <v>553</v>
      </c>
      <c r="AL15" s="244">
        <v>92.01331114808653</v>
      </c>
      <c r="AM15" s="248">
        <v>514</v>
      </c>
      <c r="AN15" s="244">
        <v>92.947558770343576</v>
      </c>
      <c r="AO15" s="248">
        <v>39</v>
      </c>
      <c r="AP15" s="244">
        <v>7.0524412296564192</v>
      </c>
      <c r="AQ15" s="248">
        <v>29</v>
      </c>
      <c r="AR15" s="244">
        <v>74.358974358974365</v>
      </c>
      <c r="AS15" s="248">
        <v>17</v>
      </c>
      <c r="AT15" s="244">
        <v>43.589743589743591</v>
      </c>
      <c r="AU15" s="248">
        <v>13</v>
      </c>
      <c r="AV15" s="244">
        <v>33.333333333333336</v>
      </c>
      <c r="AW15" s="248">
        <v>16</v>
      </c>
      <c r="AX15" s="244">
        <v>41.025641025641029</v>
      </c>
      <c r="AY15" s="248">
        <v>10</v>
      </c>
      <c r="AZ15" s="244">
        <v>25.641025641025642</v>
      </c>
      <c r="BA15" s="248">
        <v>4</v>
      </c>
      <c r="BB15" s="244">
        <v>0.66555740432612309</v>
      </c>
      <c r="BC15" s="248">
        <v>44</v>
      </c>
      <c r="BD15" s="244">
        <v>7.3211314475873541</v>
      </c>
      <c r="BE15" s="243"/>
      <c r="BF15" s="248">
        <v>28574</v>
      </c>
      <c r="BG15" s="248">
        <v>22232</v>
      </c>
      <c r="BH15" s="244">
        <v>77.804997550220477</v>
      </c>
      <c r="BI15" s="248">
        <v>21319</v>
      </c>
      <c r="BJ15" s="244">
        <v>95.893306944944229</v>
      </c>
      <c r="BK15" s="248">
        <v>913</v>
      </c>
      <c r="BL15" s="244">
        <v>4.1066930550557759</v>
      </c>
      <c r="BM15" s="248">
        <v>519</v>
      </c>
      <c r="BN15" s="244">
        <v>56.845564074479739</v>
      </c>
      <c r="BO15" s="248">
        <v>463</v>
      </c>
      <c r="BP15" s="244">
        <v>89.21001926782273</v>
      </c>
      <c r="BQ15" s="248">
        <v>59</v>
      </c>
      <c r="BR15" s="244">
        <v>11.368015414258188</v>
      </c>
      <c r="BS15" s="248">
        <v>21</v>
      </c>
      <c r="BT15" s="244">
        <v>35.593220338983052</v>
      </c>
      <c r="BU15" s="248">
        <v>25</v>
      </c>
      <c r="BV15" s="244">
        <v>42.372881355932201</v>
      </c>
      <c r="BW15" s="248">
        <v>29</v>
      </c>
      <c r="BX15" s="244">
        <v>49.152542372881356</v>
      </c>
      <c r="BY15" s="248">
        <v>41</v>
      </c>
      <c r="BZ15" s="244">
        <v>69.491525423728817</v>
      </c>
      <c r="CA15" s="248">
        <v>13</v>
      </c>
      <c r="CB15" s="244">
        <v>22.033898305084747</v>
      </c>
      <c r="CC15" s="248">
        <v>5</v>
      </c>
      <c r="CD15" s="244">
        <v>0.547645125958379</v>
      </c>
      <c r="CE15" s="248">
        <v>58</v>
      </c>
      <c r="CF15" s="244">
        <v>6.3526834611171958</v>
      </c>
      <c r="CG15" s="243"/>
      <c r="CH15" s="248">
        <v>28740</v>
      </c>
      <c r="CI15" s="248">
        <v>20982</v>
      </c>
      <c r="CJ15" s="244">
        <v>73.006263048016706</v>
      </c>
      <c r="CK15" s="248">
        <v>20220</v>
      </c>
      <c r="CL15" s="244">
        <v>96.368315699170722</v>
      </c>
      <c r="CM15" s="248">
        <v>762</v>
      </c>
      <c r="CN15" s="244">
        <v>3.6316843008292823</v>
      </c>
      <c r="CO15" s="248">
        <v>715</v>
      </c>
      <c r="CP15" s="244">
        <v>93.832020997375324</v>
      </c>
      <c r="CQ15" s="248">
        <v>671</v>
      </c>
      <c r="CR15" s="244">
        <v>93.84615384615384</v>
      </c>
      <c r="CS15" s="248">
        <v>44</v>
      </c>
      <c r="CT15" s="244">
        <v>6.1538461538461542</v>
      </c>
      <c r="CU15" s="248">
        <v>19</v>
      </c>
      <c r="CV15" s="244">
        <v>43.18181818181818</v>
      </c>
      <c r="CW15" s="248">
        <v>26</v>
      </c>
      <c r="CX15" s="244">
        <v>59.090909090909093</v>
      </c>
      <c r="CY15" s="248">
        <v>25</v>
      </c>
      <c r="CZ15" s="244">
        <v>56.81818181818182</v>
      </c>
      <c r="DA15" s="248">
        <v>26</v>
      </c>
      <c r="DB15" s="244">
        <v>59.090909090909093</v>
      </c>
      <c r="DC15" s="248">
        <v>20</v>
      </c>
      <c r="DD15" s="244">
        <v>45.454545454545453</v>
      </c>
      <c r="DE15" s="248">
        <v>3</v>
      </c>
      <c r="DF15" s="244">
        <v>0.39370078740157483</v>
      </c>
      <c r="DG15" s="248">
        <v>44</v>
      </c>
      <c r="DH15" s="244">
        <v>5.7742782152230969</v>
      </c>
      <c r="DI15" s="243"/>
      <c r="DJ15" s="248">
        <v>28187</v>
      </c>
      <c r="DK15" s="248">
        <v>18890</v>
      </c>
      <c r="DL15" s="244">
        <v>67.016709830773053</v>
      </c>
      <c r="DM15" s="248">
        <v>18273</v>
      </c>
      <c r="DN15" s="244">
        <v>96.733721545791425</v>
      </c>
      <c r="DO15" s="248">
        <v>736</v>
      </c>
      <c r="DP15" s="244">
        <v>3.8962413975648493</v>
      </c>
      <c r="DQ15" s="248">
        <v>654</v>
      </c>
      <c r="DR15" s="244">
        <v>88.858695652173907</v>
      </c>
      <c r="DS15" s="248">
        <v>542</v>
      </c>
      <c r="DT15" s="244">
        <v>82.874617737003064</v>
      </c>
      <c r="DU15" s="248">
        <v>112</v>
      </c>
      <c r="DV15" s="244">
        <v>17.125382262996943</v>
      </c>
      <c r="DW15" s="248">
        <v>25</v>
      </c>
      <c r="DX15" s="244">
        <v>22.321428571428573</v>
      </c>
      <c r="DY15" s="248">
        <v>46</v>
      </c>
      <c r="DZ15" s="244">
        <v>41.071428571428569</v>
      </c>
      <c r="EA15" s="248">
        <v>41</v>
      </c>
      <c r="EB15" s="244">
        <v>36.607142857142854</v>
      </c>
      <c r="EC15" s="248">
        <v>68</v>
      </c>
      <c r="ED15" s="244">
        <v>60.714285714285715</v>
      </c>
      <c r="EE15" s="248">
        <v>41</v>
      </c>
      <c r="EF15" s="244">
        <v>36.607142857142854</v>
      </c>
      <c r="EG15" s="248">
        <v>10</v>
      </c>
      <c r="EH15" s="244">
        <v>1.3586956521739131</v>
      </c>
      <c r="EI15" s="248">
        <v>72</v>
      </c>
      <c r="EJ15" s="244">
        <v>9.7826086956521738</v>
      </c>
      <c r="EK15" s="178"/>
    </row>
    <row r="16" spans="1:141" ht="21" x14ac:dyDescent="0.45">
      <c r="A16" s="243" t="s">
        <v>207</v>
      </c>
      <c r="B16" s="248">
        <v>105533</v>
      </c>
      <c r="C16" s="248">
        <v>96959</v>
      </c>
      <c r="D16" s="244">
        <v>91.875527086314236</v>
      </c>
      <c r="E16" s="248">
        <v>86841</v>
      </c>
      <c r="F16" s="244">
        <f t="shared" si="0"/>
        <v>89.564661351705354</v>
      </c>
      <c r="G16" s="248">
        <v>10122</v>
      </c>
      <c r="H16" s="244">
        <f t="shared" si="1"/>
        <v>10.439464103383905</v>
      </c>
      <c r="I16" s="248">
        <v>9386</v>
      </c>
      <c r="J16" s="244">
        <f t="shared" si="2"/>
        <v>92.728709741157871</v>
      </c>
      <c r="K16" s="248">
        <v>7808</v>
      </c>
      <c r="L16" s="244">
        <f t="shared" si="3"/>
        <v>83.1877264010228</v>
      </c>
      <c r="M16" s="248">
        <f t="shared" si="4"/>
        <v>1578</v>
      </c>
      <c r="N16" s="244">
        <f t="shared" si="5"/>
        <v>16.8122735989772</v>
      </c>
      <c r="O16" s="248">
        <v>356</v>
      </c>
      <c r="P16" s="244">
        <v>37.044745057232049</v>
      </c>
      <c r="Q16" s="248">
        <v>443</v>
      </c>
      <c r="R16" s="244">
        <v>46.097814776274717</v>
      </c>
      <c r="S16" s="248">
        <v>322</v>
      </c>
      <c r="T16" s="244">
        <v>33.506763787721127</v>
      </c>
      <c r="U16" s="248">
        <v>401</v>
      </c>
      <c r="V16" s="244">
        <v>41.727367325702396</v>
      </c>
      <c r="W16" s="248">
        <v>248</v>
      </c>
      <c r="X16" s="244">
        <v>25.806451612903224</v>
      </c>
      <c r="Y16" s="248">
        <v>283</v>
      </c>
      <c r="Z16" s="244">
        <f t="shared" si="6"/>
        <v>2.7958901402884804</v>
      </c>
      <c r="AA16" s="248">
        <f t="shared" si="7"/>
        <v>453</v>
      </c>
      <c r="AB16" s="244">
        <f t="shared" si="8"/>
        <v>4.4754001185536456</v>
      </c>
      <c r="AC16" s="243"/>
      <c r="AD16" s="248">
        <v>24157</v>
      </c>
      <c r="AE16" s="248">
        <v>22378</v>
      </c>
      <c r="AF16" s="244">
        <v>92.635674959639033</v>
      </c>
      <c r="AG16" s="248">
        <v>20248</v>
      </c>
      <c r="AH16" s="244">
        <v>90.481723120922339</v>
      </c>
      <c r="AI16" s="248">
        <v>2130</v>
      </c>
      <c r="AJ16" s="244">
        <v>9.518276879077666</v>
      </c>
      <c r="AK16" s="248">
        <v>1960</v>
      </c>
      <c r="AL16" s="244">
        <v>92.018779342723008</v>
      </c>
      <c r="AM16" s="248">
        <v>1775</v>
      </c>
      <c r="AN16" s="244">
        <v>90.561224489795919</v>
      </c>
      <c r="AO16" s="248">
        <v>185</v>
      </c>
      <c r="AP16" s="244">
        <v>9.4387755102040813</v>
      </c>
      <c r="AQ16" s="248">
        <v>92</v>
      </c>
      <c r="AR16" s="244">
        <v>49.729729729729726</v>
      </c>
      <c r="AS16" s="248">
        <v>85</v>
      </c>
      <c r="AT16" s="244">
        <v>45.945945945945944</v>
      </c>
      <c r="AU16" s="248">
        <v>63</v>
      </c>
      <c r="AV16" s="244">
        <v>34.054054054054056</v>
      </c>
      <c r="AW16" s="248">
        <v>67</v>
      </c>
      <c r="AX16" s="244">
        <v>36.216216216216218</v>
      </c>
      <c r="AY16" s="248">
        <v>38</v>
      </c>
      <c r="AZ16" s="244">
        <v>20.54054054054054</v>
      </c>
      <c r="BA16" s="248">
        <v>58</v>
      </c>
      <c r="BB16" s="244">
        <v>2.723004694835681</v>
      </c>
      <c r="BC16" s="248">
        <v>111</v>
      </c>
      <c r="BD16" s="244">
        <v>5.211267605633803</v>
      </c>
      <c r="BE16" s="243"/>
      <c r="BF16" s="248">
        <v>26222</v>
      </c>
      <c r="BG16" s="248">
        <v>24169</v>
      </c>
      <c r="BH16" s="244">
        <v>92.170696361833578</v>
      </c>
      <c r="BI16" s="248">
        <v>21863</v>
      </c>
      <c r="BJ16" s="244">
        <v>90.4588522487484</v>
      </c>
      <c r="BK16" s="248">
        <v>2310</v>
      </c>
      <c r="BL16" s="244">
        <v>9.5576978774463157</v>
      </c>
      <c r="BM16" s="248">
        <v>2141</v>
      </c>
      <c r="BN16" s="244">
        <v>92.683982683982677</v>
      </c>
      <c r="BO16" s="248">
        <v>1933</v>
      </c>
      <c r="BP16" s="245">
        <v>90.284913591779542</v>
      </c>
      <c r="BQ16" s="248">
        <v>208</v>
      </c>
      <c r="BR16" s="245">
        <v>9.7150864082204578</v>
      </c>
      <c r="BS16" s="248">
        <v>79</v>
      </c>
      <c r="BT16" s="244">
        <v>37.980769230769234</v>
      </c>
      <c r="BU16" s="248">
        <v>100</v>
      </c>
      <c r="BV16" s="244">
        <v>48.07692307692308</v>
      </c>
      <c r="BW16" s="248">
        <v>67</v>
      </c>
      <c r="BX16" s="244">
        <v>32.21153846153846</v>
      </c>
      <c r="BY16" s="248">
        <v>109</v>
      </c>
      <c r="BZ16" s="244">
        <v>52.403846153846153</v>
      </c>
      <c r="CA16" s="248">
        <v>54</v>
      </c>
      <c r="CB16" s="244">
        <v>25.96153846153846</v>
      </c>
      <c r="CC16" s="248">
        <v>58</v>
      </c>
      <c r="CD16" s="244">
        <v>2.5108225108225106</v>
      </c>
      <c r="CE16" s="248">
        <v>107</v>
      </c>
      <c r="CF16" s="244">
        <v>4.6320346320346317</v>
      </c>
      <c r="CG16" s="243"/>
      <c r="CH16" s="248">
        <v>26984</v>
      </c>
      <c r="CI16" s="248">
        <v>24683</v>
      </c>
      <c r="CJ16" s="244">
        <v>91.47272457752743</v>
      </c>
      <c r="CK16" s="248">
        <v>22378</v>
      </c>
      <c r="CL16" s="244">
        <v>90.661588947858846</v>
      </c>
      <c r="CM16" s="248">
        <v>2305</v>
      </c>
      <c r="CN16" s="244">
        <v>9.338411052141149</v>
      </c>
      <c r="CO16" s="248">
        <v>2161</v>
      </c>
      <c r="CP16" s="244">
        <v>93.752711496746201</v>
      </c>
      <c r="CQ16" s="248">
        <v>1952</v>
      </c>
      <c r="CR16" s="244">
        <v>90.328551596483109</v>
      </c>
      <c r="CS16" s="248">
        <v>209</v>
      </c>
      <c r="CT16" s="244">
        <v>9.6714484035168908</v>
      </c>
      <c r="CU16" s="248">
        <v>72</v>
      </c>
      <c r="CV16" s="244">
        <v>34.449760765550238</v>
      </c>
      <c r="CW16" s="248">
        <v>98</v>
      </c>
      <c r="CX16" s="244">
        <v>46.889952153110045</v>
      </c>
      <c r="CY16" s="248">
        <v>77</v>
      </c>
      <c r="CZ16" s="244">
        <v>36.842105263157897</v>
      </c>
      <c r="DA16" s="248">
        <v>88</v>
      </c>
      <c r="DB16" s="244">
        <v>42.10526315789474</v>
      </c>
      <c r="DC16" s="248">
        <v>62</v>
      </c>
      <c r="DD16" s="244">
        <v>29.665071770334929</v>
      </c>
      <c r="DE16" s="248">
        <v>45</v>
      </c>
      <c r="DF16" s="244">
        <v>1.9522776572668112</v>
      </c>
      <c r="DG16" s="248">
        <v>99</v>
      </c>
      <c r="DH16" s="244">
        <v>4.2950108459869849</v>
      </c>
      <c r="DI16" s="243"/>
      <c r="DJ16" s="248">
        <v>28170</v>
      </c>
      <c r="DK16" s="248">
        <v>25729</v>
      </c>
      <c r="DL16" s="244">
        <v>91.334753283635067</v>
      </c>
      <c r="DM16" s="248">
        <v>22352</v>
      </c>
      <c r="DN16" s="244">
        <v>86.874732791791359</v>
      </c>
      <c r="DO16" s="248">
        <v>3377</v>
      </c>
      <c r="DP16" s="244">
        <v>13.125267208208637</v>
      </c>
      <c r="DQ16" s="248">
        <v>3124</v>
      </c>
      <c r="DR16" s="244">
        <v>92.508143322475576</v>
      </c>
      <c r="DS16" s="248">
        <v>2765</v>
      </c>
      <c r="DT16" s="244">
        <v>88.508322663252244</v>
      </c>
      <c r="DU16" s="248">
        <v>359</v>
      </c>
      <c r="DV16" s="244">
        <v>11.49167733674776</v>
      </c>
      <c r="DW16" s="248">
        <v>113</v>
      </c>
      <c r="DX16" s="244">
        <v>31.47632311977716</v>
      </c>
      <c r="DY16" s="248">
        <v>160</v>
      </c>
      <c r="DZ16" s="244">
        <v>44.568245125348191</v>
      </c>
      <c r="EA16" s="248">
        <v>115</v>
      </c>
      <c r="EB16" s="244">
        <v>32.033426183844014</v>
      </c>
      <c r="EC16" s="248">
        <v>137</v>
      </c>
      <c r="ED16" s="244">
        <v>38.16155988857939</v>
      </c>
      <c r="EE16" s="248">
        <v>94</v>
      </c>
      <c r="EF16" s="244">
        <v>26.18384401114206</v>
      </c>
      <c r="EG16" s="248">
        <v>122</v>
      </c>
      <c r="EH16" s="244">
        <v>3.6126739709801599</v>
      </c>
      <c r="EI16" s="248">
        <v>142</v>
      </c>
      <c r="EJ16" s="244">
        <v>4.2049156055670718</v>
      </c>
      <c r="EK16" s="178"/>
    </row>
    <row r="17" spans="1:141" s="253" customFormat="1" ht="21" x14ac:dyDescent="0.45">
      <c r="A17" s="249" t="s">
        <v>195</v>
      </c>
      <c r="B17" s="250">
        <v>18348</v>
      </c>
      <c r="C17" s="250">
        <v>11508</v>
      </c>
      <c r="D17" s="251">
        <v>62.720732504905165</v>
      </c>
      <c r="E17" s="250">
        <v>9624</v>
      </c>
      <c r="F17" s="244">
        <f t="shared" si="0"/>
        <v>83.628779979144937</v>
      </c>
      <c r="G17" s="250">
        <v>1884</v>
      </c>
      <c r="H17" s="244">
        <f t="shared" si="1"/>
        <v>16.371220020855059</v>
      </c>
      <c r="I17" s="250">
        <v>417</v>
      </c>
      <c r="J17" s="244">
        <f t="shared" si="2"/>
        <v>22.133757961783438</v>
      </c>
      <c r="K17" s="250">
        <v>306</v>
      </c>
      <c r="L17" s="244">
        <f t="shared" si="3"/>
        <v>73.381294964028783</v>
      </c>
      <c r="M17" s="248">
        <f t="shared" si="4"/>
        <v>111</v>
      </c>
      <c r="N17" s="244">
        <f t="shared" si="5"/>
        <v>26.618705035971225</v>
      </c>
      <c r="O17" s="250">
        <v>10</v>
      </c>
      <c r="P17" s="251">
        <v>9.0090090090090094</v>
      </c>
      <c r="Q17" s="250">
        <v>48</v>
      </c>
      <c r="R17" s="251">
        <v>43.243243243243242</v>
      </c>
      <c r="S17" s="250">
        <v>64</v>
      </c>
      <c r="T17" s="251">
        <v>57.657657657657658</v>
      </c>
      <c r="U17" s="250">
        <v>66</v>
      </c>
      <c r="V17" s="251">
        <v>59.45945945945946</v>
      </c>
      <c r="W17" s="250">
        <v>19</v>
      </c>
      <c r="X17" s="251">
        <v>17.117117117117118</v>
      </c>
      <c r="Y17" s="250">
        <v>625</v>
      </c>
      <c r="Z17" s="244">
        <f t="shared" si="6"/>
        <v>33.174097664543524</v>
      </c>
      <c r="AA17" s="248">
        <f t="shared" si="7"/>
        <v>842</v>
      </c>
      <c r="AB17" s="244">
        <f t="shared" si="8"/>
        <v>44.692144373673038</v>
      </c>
      <c r="AC17" s="249"/>
      <c r="AD17" s="250">
        <v>6507</v>
      </c>
      <c r="AE17" s="250">
        <v>4055</v>
      </c>
      <c r="AF17" s="251">
        <v>62.31750422621792</v>
      </c>
      <c r="AG17" s="250">
        <v>3679</v>
      </c>
      <c r="AH17" s="251">
        <v>90.727496917385949</v>
      </c>
      <c r="AI17" s="250">
        <v>376</v>
      </c>
      <c r="AJ17" s="251">
        <v>9.2725030826140564</v>
      </c>
      <c r="AK17" s="250">
        <v>97</v>
      </c>
      <c r="AL17" s="251">
        <v>25.797872340425531</v>
      </c>
      <c r="AM17" s="250">
        <v>86</v>
      </c>
      <c r="AN17" s="251">
        <v>88.659793814432987</v>
      </c>
      <c r="AO17" s="250">
        <v>11</v>
      </c>
      <c r="AP17" s="251">
        <v>11.340206185567011</v>
      </c>
      <c r="AQ17" s="250">
        <v>8</v>
      </c>
      <c r="AR17" s="251">
        <v>72.727272727272734</v>
      </c>
      <c r="AS17" s="250">
        <v>3</v>
      </c>
      <c r="AT17" s="251">
        <v>27.272727272727273</v>
      </c>
      <c r="AU17" s="250">
        <v>3</v>
      </c>
      <c r="AV17" s="251">
        <v>27.272727272727273</v>
      </c>
      <c r="AW17" s="250">
        <v>3</v>
      </c>
      <c r="AX17" s="251">
        <v>27.272727272727273</v>
      </c>
      <c r="AY17" s="250">
        <v>4</v>
      </c>
      <c r="AZ17" s="251">
        <v>36.363636363636367</v>
      </c>
      <c r="BA17" s="250">
        <v>101</v>
      </c>
      <c r="BB17" s="251">
        <v>26.861702127659573</v>
      </c>
      <c r="BC17" s="250">
        <v>178</v>
      </c>
      <c r="BD17" s="251">
        <v>47.340425531914896</v>
      </c>
      <c r="BE17" s="250"/>
      <c r="BF17" s="250">
        <v>5777</v>
      </c>
      <c r="BG17" s="250">
        <v>3527</v>
      </c>
      <c r="BH17" s="251">
        <v>61.052449368184178</v>
      </c>
      <c r="BI17" s="250">
        <v>2800</v>
      </c>
      <c r="BJ17" s="251">
        <v>79.387581514034594</v>
      </c>
      <c r="BK17" s="250">
        <v>727</v>
      </c>
      <c r="BL17" s="251">
        <v>20.61241848596541</v>
      </c>
      <c r="BM17" s="250">
        <v>191</v>
      </c>
      <c r="BN17" s="251">
        <v>26.272352132049519</v>
      </c>
      <c r="BO17" s="250">
        <v>130</v>
      </c>
      <c r="BP17" s="251">
        <v>68.062827225130889</v>
      </c>
      <c r="BQ17" s="250">
        <v>61</v>
      </c>
      <c r="BR17" s="251">
        <v>31.937172774869111</v>
      </c>
      <c r="BS17" s="250">
        <v>1</v>
      </c>
      <c r="BT17" s="251">
        <v>1.639344262295082</v>
      </c>
      <c r="BU17" s="250">
        <v>24</v>
      </c>
      <c r="BV17" s="251">
        <v>39.344262295081968</v>
      </c>
      <c r="BW17" s="250">
        <v>40</v>
      </c>
      <c r="BX17" s="251">
        <v>65.573770491803273</v>
      </c>
      <c r="BY17" s="250">
        <v>45</v>
      </c>
      <c r="BZ17" s="251">
        <v>73.770491803278688</v>
      </c>
      <c r="CA17" s="250">
        <v>2</v>
      </c>
      <c r="CB17" s="251">
        <v>3.278688524590164</v>
      </c>
      <c r="CC17" s="250">
        <v>207</v>
      </c>
      <c r="CD17" s="251">
        <v>28.473177441540578</v>
      </c>
      <c r="CE17" s="250">
        <v>329</v>
      </c>
      <c r="CF17" s="251">
        <v>45.254470426409902</v>
      </c>
      <c r="CG17" s="250"/>
      <c r="CH17" s="250">
        <v>4626</v>
      </c>
      <c r="CI17" s="250">
        <v>2918</v>
      </c>
      <c r="CJ17" s="251">
        <v>63.078253350626895</v>
      </c>
      <c r="CK17" s="250">
        <v>2418</v>
      </c>
      <c r="CL17" s="251">
        <v>82.864976010966416</v>
      </c>
      <c r="CM17" s="250">
        <v>500</v>
      </c>
      <c r="CN17" s="251">
        <v>17.135023989033584</v>
      </c>
      <c r="CO17" s="250">
        <v>94</v>
      </c>
      <c r="CP17" s="251">
        <v>18.8</v>
      </c>
      <c r="CQ17" s="250">
        <v>61</v>
      </c>
      <c r="CR17" s="251">
        <v>64.893617021276597</v>
      </c>
      <c r="CS17" s="250">
        <v>33</v>
      </c>
      <c r="CT17" s="251">
        <v>35.106382978723403</v>
      </c>
      <c r="CU17" s="250">
        <v>1</v>
      </c>
      <c r="CV17" s="251">
        <v>1.639344262295082</v>
      </c>
      <c r="CW17" s="250">
        <v>15</v>
      </c>
      <c r="CX17" s="251">
        <v>24.590163934426229</v>
      </c>
      <c r="CY17" s="250">
        <v>16</v>
      </c>
      <c r="CZ17" s="251">
        <v>26.229508196721312</v>
      </c>
      <c r="DA17" s="250">
        <v>13</v>
      </c>
      <c r="DB17" s="251">
        <v>21.311475409836067</v>
      </c>
      <c r="DC17" s="250">
        <v>10</v>
      </c>
      <c r="DD17" s="251">
        <v>16.393442622950818</v>
      </c>
      <c r="DE17" s="250">
        <v>165</v>
      </c>
      <c r="DF17" s="251">
        <v>33</v>
      </c>
      <c r="DG17" s="250">
        <v>241</v>
      </c>
      <c r="DH17" s="251">
        <v>48.2</v>
      </c>
      <c r="DI17" s="250"/>
      <c r="DJ17" s="250">
        <v>1438</v>
      </c>
      <c r="DK17" s="250">
        <v>1008</v>
      </c>
      <c r="DL17" s="251">
        <v>70.097357440890121</v>
      </c>
      <c r="DM17" s="250">
        <v>727</v>
      </c>
      <c r="DN17" s="251">
        <v>72.123015873015873</v>
      </c>
      <c r="DO17" s="250">
        <v>281</v>
      </c>
      <c r="DP17" s="251">
        <v>27.876984126984127</v>
      </c>
      <c r="DQ17" s="250">
        <v>35</v>
      </c>
      <c r="DR17" s="251">
        <v>12.455516014234876</v>
      </c>
      <c r="DS17" s="250">
        <v>29</v>
      </c>
      <c r="DT17" s="251">
        <v>82.857142857142861</v>
      </c>
      <c r="DU17" s="250">
        <v>6</v>
      </c>
      <c r="DV17" s="251">
        <v>17.142857142857142</v>
      </c>
      <c r="DW17" s="250">
        <v>0</v>
      </c>
      <c r="DX17" s="251">
        <v>0</v>
      </c>
      <c r="DY17" s="250">
        <v>6</v>
      </c>
      <c r="DZ17" s="251">
        <v>17.142857142857142</v>
      </c>
      <c r="EA17" s="250">
        <v>5</v>
      </c>
      <c r="EB17" s="251">
        <v>14.285714285714286</v>
      </c>
      <c r="EC17" s="250">
        <v>5</v>
      </c>
      <c r="ED17" s="251">
        <v>14.285714285714286</v>
      </c>
      <c r="EE17" s="250">
        <v>3</v>
      </c>
      <c r="EF17" s="251">
        <v>8.5714285714285712</v>
      </c>
      <c r="EG17" s="250">
        <v>152</v>
      </c>
      <c r="EH17" s="251">
        <v>54.092526690391459</v>
      </c>
      <c r="EI17" s="250">
        <v>94</v>
      </c>
      <c r="EJ17" s="251">
        <v>33.451957295373667</v>
      </c>
      <c r="EK17" s="252"/>
    </row>
    <row r="18" spans="1:141" ht="21" x14ac:dyDescent="0.45">
      <c r="A18" s="243" t="s">
        <v>194</v>
      </c>
      <c r="B18" s="248">
        <v>1247060</v>
      </c>
      <c r="C18" s="248">
        <v>897432</v>
      </c>
      <c r="D18" s="244">
        <v>71.963818902057639</v>
      </c>
      <c r="E18" s="248">
        <v>815233</v>
      </c>
      <c r="F18" s="244">
        <f t="shared" si="0"/>
        <v>90.840643079364227</v>
      </c>
      <c r="G18" s="248">
        <f>SUM(G5:G17)</f>
        <v>82533</v>
      </c>
      <c r="H18" s="244">
        <f t="shared" si="1"/>
        <v>9.1965742251223492</v>
      </c>
      <c r="I18" s="248">
        <v>62999</v>
      </c>
      <c r="J18" s="244">
        <f t="shared" si="2"/>
        <v>76.331891485829914</v>
      </c>
      <c r="K18" s="248">
        <v>55830</v>
      </c>
      <c r="L18" s="244">
        <f t="shared" si="3"/>
        <v>88.620454292925288</v>
      </c>
      <c r="M18" s="248">
        <f>SUM(M5:M17)</f>
        <v>7169</v>
      </c>
      <c r="N18" s="244">
        <f t="shared" si="5"/>
        <v>11.379545707074715</v>
      </c>
      <c r="O18" s="248">
        <v>2195</v>
      </c>
      <c r="P18" s="244">
        <v>33.894379246448423</v>
      </c>
      <c r="Q18" s="248">
        <v>2889</v>
      </c>
      <c r="R18" s="244">
        <v>44.610870907967879</v>
      </c>
      <c r="S18" s="248">
        <v>2563</v>
      </c>
      <c r="T18" s="244">
        <v>39.576899320568252</v>
      </c>
      <c r="U18" s="248">
        <v>2629</v>
      </c>
      <c r="V18" s="244">
        <v>40.596046942557138</v>
      </c>
      <c r="W18" s="248">
        <v>1669</v>
      </c>
      <c r="X18" s="244">
        <v>25.772081531809761</v>
      </c>
      <c r="Y18" s="248">
        <v>10761</v>
      </c>
      <c r="Z18" s="244">
        <f t="shared" si="6"/>
        <v>13.038420995238269</v>
      </c>
      <c r="AA18" s="248">
        <f t="shared" si="7"/>
        <v>8773</v>
      </c>
      <c r="AB18" s="244">
        <f t="shared" si="8"/>
        <v>10.629687518931821</v>
      </c>
      <c r="AC18" s="243"/>
      <c r="AD18" s="248">
        <v>284978</v>
      </c>
      <c r="AE18" s="248">
        <v>218229</v>
      </c>
      <c r="AF18" s="244">
        <v>78.703703703703709</v>
      </c>
      <c r="AG18" s="248">
        <v>200418</v>
      </c>
      <c r="AH18" s="244">
        <v>93.574660633484157</v>
      </c>
      <c r="AI18" s="248">
        <v>17833</v>
      </c>
      <c r="AJ18" s="244">
        <v>6.4253393665158374</v>
      </c>
      <c r="AK18" s="248">
        <v>13492</v>
      </c>
      <c r="AL18" s="244">
        <v>80.281690140845072</v>
      </c>
      <c r="AM18" s="248">
        <v>12025</v>
      </c>
      <c r="AN18" s="244">
        <v>75.438596491228068</v>
      </c>
      <c r="AO18" s="248">
        <v>1467</v>
      </c>
      <c r="AP18" s="244">
        <v>24.561403508771932</v>
      </c>
      <c r="AQ18" s="248">
        <v>713</v>
      </c>
      <c r="AR18" s="244">
        <v>0</v>
      </c>
      <c r="AS18" s="248">
        <v>563</v>
      </c>
      <c r="AT18" s="244">
        <v>0</v>
      </c>
      <c r="AU18" s="248">
        <v>468</v>
      </c>
      <c r="AV18" s="244">
        <v>57.142857142857146</v>
      </c>
      <c r="AW18" s="248">
        <v>442</v>
      </c>
      <c r="AX18" s="244">
        <v>28.571428571428573</v>
      </c>
      <c r="AY18" s="248">
        <v>273</v>
      </c>
      <c r="AZ18" s="244">
        <v>14.285714285714286</v>
      </c>
      <c r="BA18" s="248">
        <v>2554</v>
      </c>
      <c r="BB18" s="244">
        <v>0</v>
      </c>
      <c r="BC18" s="248">
        <v>1748</v>
      </c>
      <c r="BD18" s="244">
        <v>19.718309859154928</v>
      </c>
      <c r="BE18" s="243"/>
      <c r="BF18" s="248">
        <v>305340</v>
      </c>
      <c r="BG18" s="248">
        <v>226767</v>
      </c>
      <c r="BH18" s="244">
        <v>74.267046571035564</v>
      </c>
      <c r="BI18" s="248">
        <v>204330</v>
      </c>
      <c r="BJ18" s="244">
        <v>90.10570321078464</v>
      </c>
      <c r="BK18" s="248">
        <v>22488</v>
      </c>
      <c r="BL18" s="244">
        <v>9.9167868340631582</v>
      </c>
      <c r="BM18" s="248">
        <v>16403</v>
      </c>
      <c r="BN18" s="244">
        <v>72.941124155104944</v>
      </c>
      <c r="BO18" s="248">
        <v>14013</v>
      </c>
      <c r="BP18" s="244">
        <v>85.429494604645498</v>
      </c>
      <c r="BQ18" s="248">
        <v>1777</v>
      </c>
      <c r="BR18" s="244">
        <v>10.833384137048101</v>
      </c>
      <c r="BS18" s="248">
        <v>490</v>
      </c>
      <c r="BT18" s="244">
        <v>27.574563871693865</v>
      </c>
      <c r="BU18" s="248">
        <v>754</v>
      </c>
      <c r="BV18" s="244">
        <v>42.431063590320768</v>
      </c>
      <c r="BW18" s="248">
        <v>800</v>
      </c>
      <c r="BX18" s="244">
        <v>45.019696117051211</v>
      </c>
      <c r="BY18" s="248">
        <v>880</v>
      </c>
      <c r="BZ18" s="244">
        <v>49.521665728756332</v>
      </c>
      <c r="CA18" s="248">
        <v>355</v>
      </c>
      <c r="CB18" s="244">
        <v>19.977490151941474</v>
      </c>
      <c r="CC18" s="248">
        <v>3142</v>
      </c>
      <c r="CD18" s="244">
        <v>13.971896122376378</v>
      </c>
      <c r="CE18" s="248">
        <v>2540</v>
      </c>
      <c r="CF18" s="244">
        <v>11.294912842404838</v>
      </c>
      <c r="CG18" s="243"/>
      <c r="CH18" s="248">
        <v>320916</v>
      </c>
      <c r="CI18" s="248">
        <v>225559</v>
      </c>
      <c r="CJ18" s="244">
        <v>70.285993842625487</v>
      </c>
      <c r="CK18" s="248">
        <v>206110</v>
      </c>
      <c r="CL18" s="244">
        <v>91.377422315225729</v>
      </c>
      <c r="CM18" s="248">
        <v>19504</v>
      </c>
      <c r="CN18" s="244">
        <v>8.6469615488630467</v>
      </c>
      <c r="CO18" s="248">
        <v>15323</v>
      </c>
      <c r="CP18" s="244">
        <v>78.563371616078754</v>
      </c>
      <c r="CQ18" s="248">
        <v>13872</v>
      </c>
      <c r="CR18" s="244">
        <v>90.530574952685512</v>
      </c>
      <c r="CS18" s="248">
        <v>1450</v>
      </c>
      <c r="CT18" s="244">
        <v>9.4628989101350918</v>
      </c>
      <c r="CU18" s="248">
        <v>470</v>
      </c>
      <c r="CV18" s="244">
        <v>32.413793103448278</v>
      </c>
      <c r="CW18" s="248">
        <v>644</v>
      </c>
      <c r="CX18" s="244">
        <v>44.413793103448278</v>
      </c>
      <c r="CY18" s="248">
        <v>648</v>
      </c>
      <c r="CZ18" s="244">
        <v>44.689655172413794</v>
      </c>
      <c r="DA18" s="248">
        <v>598</v>
      </c>
      <c r="DB18" s="244">
        <v>41.241379310344826</v>
      </c>
      <c r="DC18" s="248">
        <v>457</v>
      </c>
      <c r="DD18" s="244">
        <v>31.517241379310345</v>
      </c>
      <c r="DE18" s="248">
        <v>2304</v>
      </c>
      <c r="DF18" s="244">
        <v>11.812961443806399</v>
      </c>
      <c r="DG18" s="248">
        <v>1821</v>
      </c>
      <c r="DH18" s="244">
        <v>9.3365463494667758</v>
      </c>
      <c r="DI18" s="243"/>
      <c r="DJ18" s="248">
        <v>335826</v>
      </c>
      <c r="DK18" s="248">
        <v>226877</v>
      </c>
      <c r="DL18" s="244">
        <v>67.557902008778356</v>
      </c>
      <c r="DM18" s="248">
        <v>204375</v>
      </c>
      <c r="DN18" s="244">
        <v>90.081850518122152</v>
      </c>
      <c r="DO18" s="248">
        <v>22666</v>
      </c>
      <c r="DP18" s="244">
        <v>9.9904353460244977</v>
      </c>
      <c r="DQ18" s="248">
        <v>17781</v>
      </c>
      <c r="DR18" s="244">
        <v>78.447895526339011</v>
      </c>
      <c r="DS18" s="248">
        <v>15920</v>
      </c>
      <c r="DT18" s="244">
        <v>89.533772003824311</v>
      </c>
      <c r="DU18" s="248">
        <v>1782</v>
      </c>
      <c r="DV18" s="244">
        <v>10.021933524548675</v>
      </c>
      <c r="DW18" s="248">
        <v>522</v>
      </c>
      <c r="DX18" s="244">
        <v>29.292929292929294</v>
      </c>
      <c r="DY18" s="248">
        <v>928</v>
      </c>
      <c r="DZ18" s="244">
        <v>52.076318742985407</v>
      </c>
      <c r="EA18" s="248">
        <v>647</v>
      </c>
      <c r="EB18" s="244">
        <v>36.307519640852973</v>
      </c>
      <c r="EC18" s="248">
        <v>709</v>
      </c>
      <c r="ED18" s="244">
        <v>39.786756453423124</v>
      </c>
      <c r="EE18" s="248">
        <v>584</v>
      </c>
      <c r="EF18" s="244">
        <v>32.772166105499437</v>
      </c>
      <c r="EG18" s="248">
        <v>2761</v>
      </c>
      <c r="EH18" s="244">
        <v>12.181240624724257</v>
      </c>
      <c r="EI18" s="248">
        <v>2092</v>
      </c>
      <c r="EJ18" s="244">
        <v>9.2296832259772348</v>
      </c>
      <c r="EK18" s="178"/>
    </row>
    <row r="19" spans="1:141" x14ac:dyDescent="0.2">
      <c r="C19" s="246">
        <f>B18-C18</f>
        <v>349628</v>
      </c>
    </row>
  </sheetData>
  <mergeCells count="3">
    <mergeCell ref="A3:A4"/>
    <mergeCell ref="B3:B4"/>
    <mergeCell ref="AD3:AD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9"/>
  <sheetViews>
    <sheetView topLeftCell="V1" zoomScale="130" zoomScaleNormal="130" workbookViewId="0">
      <selection activeCell="X23" sqref="X23"/>
    </sheetView>
  </sheetViews>
  <sheetFormatPr defaultRowHeight="14.25" x14ac:dyDescent="0.2"/>
  <cols>
    <col min="1" max="1" width="12.75" customWidth="1"/>
    <col min="2" max="2" width="10.125" style="246" customWidth="1"/>
    <col min="3" max="3" width="9" style="246"/>
    <col min="4" max="4" width="8" style="242" customWidth="1"/>
    <col min="5" max="5" width="9" style="246"/>
    <col min="6" max="6" width="9" style="242"/>
    <col min="7" max="7" width="9" style="246"/>
    <col min="8" max="8" width="9" style="242"/>
    <col min="9" max="9" width="9" style="246"/>
    <col min="10" max="10" width="9" style="242"/>
    <col min="11" max="11" width="9" style="246"/>
    <col min="12" max="12" width="9" style="242"/>
    <col min="13" max="13" width="9" style="246"/>
    <col min="14" max="14" width="9" style="242"/>
    <col min="15" max="15" width="9" style="246"/>
    <col min="16" max="16" width="9" style="242"/>
    <col min="17" max="17" width="9" style="246"/>
    <col min="18" max="18" width="11.5" style="242" customWidth="1"/>
    <col min="19" max="19" width="9" style="246"/>
    <col min="20" max="20" width="9" style="242"/>
    <col min="21" max="21" width="9" style="246"/>
    <col min="22" max="22" width="9" style="242"/>
    <col min="23" max="23" width="9" style="246"/>
    <col min="24" max="24" width="9" style="242"/>
    <col min="25" max="25" width="9" style="246"/>
    <col min="26" max="26" width="9" style="242"/>
    <col min="27" max="27" width="9" style="246"/>
    <col min="28" max="28" width="9" style="242"/>
    <col min="30" max="31" width="9" style="246"/>
    <col min="32" max="32" width="9" style="242"/>
    <col min="33" max="33" width="9" style="246"/>
    <col min="34" max="34" width="9" style="242"/>
    <col min="35" max="35" width="9" style="246"/>
    <col min="36" max="36" width="9" style="242"/>
    <col min="37" max="37" width="9" style="246"/>
    <col min="38" max="38" width="9" style="242"/>
    <col min="39" max="39" width="9" style="246"/>
    <col min="40" max="40" width="9" style="242"/>
    <col min="41" max="41" width="9" style="246"/>
    <col min="42" max="42" width="9" style="242"/>
    <col min="43" max="43" width="9" style="246"/>
    <col min="44" max="44" width="9" style="242"/>
    <col min="45" max="45" width="9" style="246"/>
    <col min="46" max="46" width="9" style="242"/>
    <col min="47" max="47" width="9" style="246"/>
    <col min="48" max="48" width="9" style="242"/>
    <col min="49" max="49" width="9" style="246"/>
    <col min="50" max="50" width="9" style="242"/>
    <col min="51" max="51" width="9" style="246"/>
    <col min="52" max="52" width="9" style="242"/>
    <col min="53" max="53" width="9" style="246"/>
    <col min="54" max="54" width="9" style="242"/>
    <col min="55" max="55" width="9" style="246"/>
    <col min="56" max="56" width="9" style="242"/>
    <col min="58" max="59" width="9" style="246"/>
    <col min="60" max="60" width="9" style="242"/>
    <col min="61" max="61" width="9" style="246"/>
    <col min="62" max="62" width="9" style="242"/>
    <col min="63" max="63" width="9" style="246"/>
    <col min="64" max="64" width="9" style="242"/>
    <col min="65" max="65" width="9" style="246"/>
    <col min="66" max="66" width="9" style="242"/>
    <col min="67" max="67" width="9" style="246"/>
    <col min="68" max="68" width="9" style="242"/>
    <col min="69" max="69" width="9" style="246"/>
    <col min="70" max="70" width="9" style="242"/>
    <col min="71" max="71" width="9" style="246"/>
    <col min="72" max="72" width="9" style="242"/>
    <col min="73" max="73" width="9" style="246"/>
    <col min="74" max="74" width="9" style="242"/>
    <col min="75" max="75" width="9" style="246"/>
    <col min="76" max="76" width="9" style="242"/>
    <col min="77" max="77" width="9" style="246"/>
    <col min="78" max="78" width="9" style="242"/>
    <col min="79" max="79" width="9" style="246"/>
    <col min="80" max="80" width="9" style="242"/>
    <col min="81" max="81" width="9" style="246"/>
    <col min="82" max="82" width="9" style="242"/>
    <col min="83" max="83" width="9" style="246"/>
    <col min="84" max="84" width="9" style="242"/>
    <col min="86" max="87" width="9" style="246"/>
    <col min="88" max="88" width="9" style="242"/>
    <col min="89" max="89" width="9" style="246"/>
    <col min="90" max="90" width="9" style="242"/>
    <col min="91" max="91" width="9" style="246"/>
    <col min="92" max="92" width="9" style="242"/>
    <col min="93" max="93" width="9" style="246"/>
    <col min="94" max="94" width="9" style="242"/>
    <col min="95" max="95" width="9" style="246"/>
    <col min="96" max="96" width="9" style="242"/>
    <col min="97" max="97" width="9" style="246"/>
    <col min="98" max="98" width="9" style="242"/>
    <col min="99" max="99" width="9" style="246"/>
    <col min="100" max="100" width="9" style="242"/>
    <col min="101" max="101" width="9" style="246"/>
    <col min="102" max="102" width="9" style="242"/>
    <col min="103" max="103" width="9" style="246"/>
    <col min="104" max="104" width="9" style="242"/>
    <col min="105" max="105" width="9" style="246"/>
    <col min="106" max="106" width="9" style="242"/>
    <col min="107" max="107" width="9" style="246"/>
    <col min="108" max="108" width="9" style="242"/>
    <col min="109" max="109" width="9" style="246"/>
    <col min="110" max="110" width="9" style="242"/>
    <col min="111" max="111" width="9" style="246"/>
    <col min="112" max="112" width="9" style="242"/>
    <col min="114" max="115" width="9" style="246"/>
    <col min="116" max="116" width="9" style="242"/>
    <col min="117" max="117" width="9" style="246"/>
    <col min="118" max="118" width="9" style="242"/>
    <col min="119" max="119" width="9" style="246"/>
    <col min="120" max="120" width="9" style="242"/>
    <col min="121" max="121" width="9" style="246"/>
    <col min="122" max="122" width="9" style="242"/>
    <col min="123" max="123" width="9" style="246"/>
    <col min="124" max="124" width="9" style="242"/>
    <col min="125" max="125" width="9" style="246"/>
    <col min="126" max="126" width="9" style="242"/>
    <col min="127" max="127" width="9" style="246"/>
    <col min="128" max="128" width="9" style="242"/>
    <col min="129" max="129" width="9" style="246"/>
    <col min="130" max="130" width="9" style="242"/>
    <col min="131" max="131" width="9" style="246"/>
    <col min="132" max="132" width="9" style="242"/>
    <col min="133" max="133" width="9" style="246"/>
    <col min="134" max="134" width="9" style="242"/>
    <col min="135" max="135" width="9" style="246"/>
    <col min="136" max="136" width="9" style="242"/>
    <col min="137" max="137" width="9" style="246"/>
    <col min="138" max="138" width="9" style="242"/>
    <col min="139" max="139" width="9" style="246"/>
    <col min="140" max="140" width="9" style="242"/>
  </cols>
  <sheetData>
    <row r="1" spans="1:141" ht="21" x14ac:dyDescent="0.45">
      <c r="A1" t="s">
        <v>148</v>
      </c>
      <c r="B1" s="246" t="s">
        <v>1</v>
      </c>
      <c r="C1" s="246" t="s">
        <v>149</v>
      </c>
      <c r="H1" t="s">
        <v>158</v>
      </c>
      <c r="AD1" s="254" t="s">
        <v>150</v>
      </c>
      <c r="AE1" s="254" t="s">
        <v>151</v>
      </c>
      <c r="AF1" s="241"/>
      <c r="AG1" s="254"/>
      <c r="AH1" s="241"/>
      <c r="AI1" s="254"/>
      <c r="AJ1" s="241"/>
      <c r="AK1" s="254"/>
      <c r="AL1" s="241"/>
      <c r="AM1" s="254"/>
      <c r="AN1" s="241"/>
      <c r="AO1" s="254"/>
      <c r="AP1" s="241"/>
      <c r="AQ1" s="254"/>
      <c r="AR1" s="241"/>
      <c r="AS1" s="254"/>
      <c r="AT1" s="241"/>
      <c r="AU1" s="254"/>
      <c r="AV1" s="241"/>
      <c r="AW1" s="254"/>
      <c r="AX1" s="241"/>
      <c r="AY1" s="254"/>
      <c r="AZ1" s="241"/>
      <c r="BA1" s="254"/>
      <c r="BB1" s="241"/>
      <c r="BC1" s="254"/>
      <c r="BD1" s="241"/>
      <c r="BE1" s="178"/>
      <c r="BF1" s="254" t="s">
        <v>152</v>
      </c>
      <c r="BG1" s="254" t="s">
        <v>153</v>
      </c>
      <c r="BH1" s="241"/>
      <c r="BI1" s="254"/>
      <c r="BJ1" s="241"/>
      <c r="BK1" s="254"/>
      <c r="BL1" s="241"/>
      <c r="BM1" s="254"/>
      <c r="BN1" s="241"/>
      <c r="BO1" s="254"/>
      <c r="BP1" s="241"/>
      <c r="BQ1" s="254"/>
      <c r="BR1" s="241"/>
      <c r="BS1" s="254"/>
      <c r="BT1" s="241"/>
      <c r="BU1" s="254"/>
      <c r="BV1" s="241"/>
      <c r="BW1" s="254"/>
      <c r="BX1" s="241"/>
      <c r="BY1" s="254"/>
      <c r="BZ1" s="241"/>
      <c r="CA1" s="254"/>
      <c r="CB1" s="241"/>
      <c r="CC1" s="254"/>
      <c r="CD1" s="241"/>
      <c r="CE1" s="254"/>
      <c r="CF1" s="241"/>
      <c r="CG1" s="178"/>
      <c r="CH1" s="254" t="s">
        <v>154</v>
      </c>
      <c r="CI1" s="254" t="s">
        <v>155</v>
      </c>
      <c r="CJ1" s="241"/>
      <c r="CK1" s="254"/>
      <c r="CL1" s="241"/>
      <c r="CM1" s="254"/>
      <c r="CN1" s="241"/>
      <c r="CO1" s="254"/>
      <c r="CP1" s="241"/>
      <c r="CQ1" s="254"/>
      <c r="CR1" s="241"/>
      <c r="CS1" s="254"/>
      <c r="CT1" s="241"/>
      <c r="CU1" s="254"/>
      <c r="CV1" s="241"/>
      <c r="CW1" s="254"/>
      <c r="CX1" s="241"/>
      <c r="CY1" s="254"/>
      <c r="CZ1" s="241"/>
      <c r="DA1" s="254"/>
      <c r="DB1" s="241"/>
      <c r="DC1" s="254"/>
      <c r="DD1" s="241"/>
      <c r="DE1" s="254"/>
      <c r="DF1" s="241"/>
      <c r="DG1" s="254"/>
      <c r="DH1" s="241"/>
      <c r="DI1" s="178"/>
      <c r="DJ1" s="254" t="s">
        <v>156</v>
      </c>
      <c r="DK1" s="254" t="s">
        <v>157</v>
      </c>
      <c r="DL1" s="241"/>
      <c r="DM1" s="254"/>
      <c r="DN1" s="241"/>
      <c r="DO1" s="254"/>
      <c r="DP1" s="241"/>
      <c r="DQ1" s="254"/>
      <c r="DR1" s="241"/>
      <c r="DS1" s="254"/>
      <c r="DT1" s="241"/>
      <c r="DU1" s="254"/>
      <c r="DV1" s="241"/>
      <c r="DW1" s="254"/>
      <c r="DX1" s="241"/>
      <c r="DY1" s="254"/>
      <c r="DZ1" s="241"/>
      <c r="EA1" s="254"/>
      <c r="EB1" s="241"/>
      <c r="EC1" s="254"/>
      <c r="ED1" s="241"/>
      <c r="EE1" s="254"/>
      <c r="EF1" s="241"/>
      <c r="EG1" s="254"/>
      <c r="EH1" s="241"/>
      <c r="EI1" s="254"/>
      <c r="EJ1" s="241"/>
      <c r="EK1" s="178"/>
    </row>
    <row r="2" spans="1:141" ht="21" x14ac:dyDescent="0.45">
      <c r="AD2" s="254"/>
      <c r="AE2" s="254" t="s">
        <v>159</v>
      </c>
      <c r="AF2" s="241"/>
      <c r="AG2" s="254"/>
      <c r="AH2" s="241"/>
      <c r="AI2" s="254"/>
      <c r="AJ2" s="241"/>
      <c r="AK2" s="254"/>
      <c r="AL2" s="241"/>
      <c r="AM2" s="254"/>
      <c r="AN2" s="241"/>
      <c r="AO2" s="254"/>
      <c r="AP2" s="241"/>
      <c r="AQ2" s="254"/>
      <c r="AR2" s="241"/>
      <c r="AS2" s="254"/>
      <c r="AT2" s="241"/>
      <c r="AU2" s="254"/>
      <c r="AV2" s="241"/>
      <c r="AW2" s="254"/>
      <c r="AX2" s="241"/>
      <c r="AY2" s="254"/>
      <c r="AZ2" s="241"/>
      <c r="BA2" s="254"/>
      <c r="BB2" s="241"/>
      <c r="BC2" s="254"/>
      <c r="BD2" s="241"/>
      <c r="BE2" s="178"/>
      <c r="BF2" s="254"/>
      <c r="BG2" s="254" t="s">
        <v>159</v>
      </c>
      <c r="BH2" s="241"/>
      <c r="BI2" s="254"/>
      <c r="BJ2" s="241"/>
      <c r="BK2" s="254"/>
      <c r="BL2" s="241"/>
      <c r="BM2" s="254"/>
      <c r="BN2" s="241"/>
      <c r="BO2" s="254"/>
      <c r="BP2" s="241"/>
      <c r="BQ2" s="254"/>
      <c r="BR2" s="241"/>
      <c r="BS2" s="254"/>
      <c r="BT2" s="241"/>
      <c r="BU2" s="254"/>
      <c r="BV2" s="241"/>
      <c r="BW2" s="254"/>
      <c r="BX2" s="241"/>
      <c r="BY2" s="254"/>
      <c r="BZ2" s="241"/>
      <c r="CA2" s="254"/>
      <c r="CB2" s="241"/>
      <c r="CC2" s="254"/>
      <c r="CD2" s="241"/>
      <c r="CE2" s="254"/>
      <c r="CF2" s="241"/>
      <c r="CG2" s="178"/>
      <c r="CH2" s="254"/>
      <c r="CI2" s="254" t="s">
        <v>159</v>
      </c>
      <c r="CJ2" s="241"/>
      <c r="CK2" s="254"/>
      <c r="CL2" s="241"/>
      <c r="CM2" s="254"/>
      <c r="CN2" s="241"/>
      <c r="CO2" s="254"/>
      <c r="CP2" s="241"/>
      <c r="CQ2" s="254"/>
      <c r="CR2" s="241"/>
      <c r="CS2" s="254"/>
      <c r="CT2" s="241"/>
      <c r="CU2" s="254"/>
      <c r="CV2" s="241"/>
      <c r="CW2" s="254"/>
      <c r="CX2" s="241"/>
      <c r="CY2" s="254"/>
      <c r="CZ2" s="241"/>
      <c r="DA2" s="254"/>
      <c r="DB2" s="241"/>
      <c r="DC2" s="254"/>
      <c r="DD2" s="241"/>
      <c r="DE2" s="254"/>
      <c r="DF2" s="241"/>
      <c r="DG2" s="254"/>
      <c r="DH2" s="241"/>
      <c r="DI2" s="178"/>
      <c r="DJ2" s="254"/>
      <c r="DK2" s="254" t="s">
        <v>159</v>
      </c>
      <c r="DL2" s="241"/>
      <c r="DM2" s="254"/>
      <c r="DN2" s="241"/>
      <c r="DO2" s="254"/>
      <c r="DP2" s="241"/>
      <c r="DQ2" s="254"/>
      <c r="DR2" s="241"/>
      <c r="DS2" s="254"/>
      <c r="DT2" s="241"/>
      <c r="DU2" s="254"/>
      <c r="DV2" s="241"/>
      <c r="DW2" s="254"/>
      <c r="DX2" s="241"/>
      <c r="DY2" s="254"/>
      <c r="DZ2" s="241"/>
      <c r="EA2" s="254"/>
      <c r="EB2" s="241"/>
      <c r="EC2" s="254"/>
      <c r="ED2" s="241"/>
      <c r="EE2" s="254"/>
      <c r="EF2" s="241"/>
      <c r="EG2" s="254"/>
      <c r="EH2" s="241"/>
      <c r="EI2" s="254"/>
      <c r="EJ2" s="241"/>
      <c r="EK2" s="178"/>
    </row>
    <row r="3" spans="1:141" ht="18.75" customHeight="1" x14ac:dyDescent="0.45">
      <c r="A3" s="258" t="s">
        <v>209</v>
      </c>
      <c r="B3" s="247" t="s">
        <v>208</v>
      </c>
      <c r="C3" s="248" t="s">
        <v>160</v>
      </c>
      <c r="D3" s="244"/>
      <c r="E3" s="248" t="s">
        <v>161</v>
      </c>
      <c r="F3" s="244"/>
      <c r="G3" s="248" t="s">
        <v>162</v>
      </c>
      <c r="H3" s="244"/>
      <c r="I3" s="248" t="s">
        <v>163</v>
      </c>
      <c r="J3" s="244"/>
      <c r="K3" s="248" t="s">
        <v>164</v>
      </c>
      <c r="L3" s="244"/>
      <c r="M3" s="248" t="s">
        <v>165</v>
      </c>
      <c r="N3" s="244"/>
      <c r="O3" s="248" t="s">
        <v>166</v>
      </c>
      <c r="P3" s="244"/>
      <c r="Q3" s="248" t="s">
        <v>167</v>
      </c>
      <c r="R3" s="244"/>
      <c r="S3" s="248" t="s">
        <v>168</v>
      </c>
      <c r="T3" s="244"/>
      <c r="U3" s="248" t="s">
        <v>169</v>
      </c>
      <c r="V3" s="244"/>
      <c r="W3" s="248" t="s">
        <v>170</v>
      </c>
      <c r="X3" s="244"/>
      <c r="Y3" s="248" t="s">
        <v>171</v>
      </c>
      <c r="Z3" s="244"/>
      <c r="AA3" s="248" t="s">
        <v>172</v>
      </c>
      <c r="AB3" s="244"/>
      <c r="AC3" s="243"/>
      <c r="AD3" s="255" t="s">
        <v>150</v>
      </c>
      <c r="AE3" s="248" t="s">
        <v>160</v>
      </c>
      <c r="AF3" s="244"/>
      <c r="AG3" s="248" t="s">
        <v>161</v>
      </c>
      <c r="AH3" s="244"/>
      <c r="AI3" s="248" t="s">
        <v>162</v>
      </c>
      <c r="AJ3" s="244"/>
      <c r="AK3" s="248" t="s">
        <v>163</v>
      </c>
      <c r="AL3" s="244"/>
      <c r="AM3" s="248" t="s">
        <v>164</v>
      </c>
      <c r="AN3" s="244"/>
      <c r="AO3" s="248" t="s">
        <v>165</v>
      </c>
      <c r="AP3" s="244"/>
      <c r="AQ3" s="248" t="s">
        <v>166</v>
      </c>
      <c r="AR3" s="244"/>
      <c r="AS3" s="248" t="s">
        <v>167</v>
      </c>
      <c r="AT3" s="244"/>
      <c r="AU3" s="248" t="s">
        <v>173</v>
      </c>
      <c r="AV3" s="244"/>
      <c r="AW3" s="248" t="s">
        <v>174</v>
      </c>
      <c r="AX3" s="244"/>
      <c r="AY3" s="248" t="s">
        <v>170</v>
      </c>
      <c r="AZ3" s="244"/>
      <c r="BA3" s="248" t="s">
        <v>171</v>
      </c>
      <c r="BB3" s="244"/>
      <c r="BC3" s="248" t="s">
        <v>172</v>
      </c>
      <c r="BD3" s="244"/>
      <c r="BE3" s="243"/>
      <c r="BF3" s="257" t="s">
        <v>152</v>
      </c>
      <c r="BG3" s="248" t="s">
        <v>160</v>
      </c>
      <c r="BH3" s="244"/>
      <c r="BI3" s="248" t="s">
        <v>161</v>
      </c>
      <c r="BJ3" s="244"/>
      <c r="BK3" s="248" t="s">
        <v>162</v>
      </c>
      <c r="BL3" s="244"/>
      <c r="BM3" s="248" t="s">
        <v>163</v>
      </c>
      <c r="BN3" s="244"/>
      <c r="BO3" s="248" t="s">
        <v>164</v>
      </c>
      <c r="BP3" s="244"/>
      <c r="BQ3" s="248" t="s">
        <v>165</v>
      </c>
      <c r="BR3" s="244"/>
      <c r="BS3" s="248" t="s">
        <v>166</v>
      </c>
      <c r="BT3" s="244"/>
      <c r="BU3" s="248" t="s">
        <v>167</v>
      </c>
      <c r="BV3" s="244"/>
      <c r="BW3" s="248" t="s">
        <v>173</v>
      </c>
      <c r="BX3" s="244"/>
      <c r="BY3" s="248" t="s">
        <v>174</v>
      </c>
      <c r="BZ3" s="244"/>
      <c r="CA3" s="248" t="s">
        <v>170</v>
      </c>
      <c r="CB3" s="244"/>
      <c r="CC3" s="248" t="s">
        <v>171</v>
      </c>
      <c r="CD3" s="244"/>
      <c r="CE3" s="248" t="s">
        <v>172</v>
      </c>
      <c r="CF3" s="244"/>
      <c r="CG3" s="243"/>
      <c r="CH3" s="257" t="s">
        <v>154</v>
      </c>
      <c r="CI3" s="248" t="s">
        <v>160</v>
      </c>
      <c r="CJ3" s="244"/>
      <c r="CK3" s="248" t="s">
        <v>161</v>
      </c>
      <c r="CL3" s="244"/>
      <c r="CM3" s="248" t="s">
        <v>162</v>
      </c>
      <c r="CN3" s="244"/>
      <c r="CO3" s="248" t="s">
        <v>163</v>
      </c>
      <c r="CP3" s="244"/>
      <c r="CQ3" s="248" t="s">
        <v>164</v>
      </c>
      <c r="CR3" s="244"/>
      <c r="CS3" s="248" t="s">
        <v>165</v>
      </c>
      <c r="CT3" s="244"/>
      <c r="CU3" s="248" t="s">
        <v>166</v>
      </c>
      <c r="CV3" s="244"/>
      <c r="CW3" s="248" t="s">
        <v>167</v>
      </c>
      <c r="CX3" s="244"/>
      <c r="CY3" s="248" t="s">
        <v>173</v>
      </c>
      <c r="CZ3" s="244"/>
      <c r="DA3" s="248" t="s">
        <v>174</v>
      </c>
      <c r="DB3" s="244"/>
      <c r="DC3" s="248" t="s">
        <v>170</v>
      </c>
      <c r="DD3" s="244"/>
      <c r="DE3" s="248" t="s">
        <v>171</v>
      </c>
      <c r="DF3" s="244"/>
      <c r="DG3" s="248" t="s">
        <v>172</v>
      </c>
      <c r="DH3" s="244"/>
      <c r="DI3" s="243"/>
      <c r="DJ3" s="257" t="s">
        <v>156</v>
      </c>
      <c r="DK3" s="248" t="s">
        <v>160</v>
      </c>
      <c r="DL3" s="244"/>
      <c r="DM3" s="248" t="s">
        <v>161</v>
      </c>
      <c r="DN3" s="244"/>
      <c r="DO3" s="248" t="s">
        <v>162</v>
      </c>
      <c r="DP3" s="244"/>
      <c r="DQ3" s="248" t="s">
        <v>163</v>
      </c>
      <c r="DR3" s="244"/>
      <c r="DS3" s="248" t="s">
        <v>164</v>
      </c>
      <c r="DT3" s="244"/>
      <c r="DU3" s="248" t="s">
        <v>165</v>
      </c>
      <c r="DV3" s="244"/>
      <c r="DW3" s="248" t="s">
        <v>166</v>
      </c>
      <c r="DX3" s="244"/>
      <c r="DY3" s="248" t="s">
        <v>167</v>
      </c>
      <c r="DZ3" s="244"/>
      <c r="EA3" s="248" t="s">
        <v>173</v>
      </c>
      <c r="EB3" s="244"/>
      <c r="EC3" s="248" t="s">
        <v>174</v>
      </c>
      <c r="ED3" s="244"/>
      <c r="EE3" s="248" t="s">
        <v>170</v>
      </c>
      <c r="EF3" s="244"/>
      <c r="EG3" s="248" t="s">
        <v>171</v>
      </c>
      <c r="EH3" s="244"/>
      <c r="EI3" s="248" t="s">
        <v>172</v>
      </c>
      <c r="EJ3" s="244"/>
      <c r="EK3" s="178"/>
    </row>
    <row r="4" spans="1:141" ht="21" x14ac:dyDescent="0.45">
      <c r="A4" s="259"/>
      <c r="B4" s="247"/>
      <c r="C4" s="248" t="s">
        <v>3</v>
      </c>
      <c r="D4" s="244" t="s">
        <v>175</v>
      </c>
      <c r="E4" s="248" t="s">
        <v>3</v>
      </c>
      <c r="F4" s="244" t="s">
        <v>175</v>
      </c>
      <c r="G4" s="248" t="s">
        <v>3</v>
      </c>
      <c r="H4" s="244" t="s">
        <v>175</v>
      </c>
      <c r="I4" s="248" t="s">
        <v>3</v>
      </c>
      <c r="J4" s="244" t="s">
        <v>175</v>
      </c>
      <c r="K4" s="248" t="s">
        <v>3</v>
      </c>
      <c r="L4" s="244" t="s">
        <v>175</v>
      </c>
      <c r="M4" s="248" t="s">
        <v>3</v>
      </c>
      <c r="N4" s="244" t="s">
        <v>175</v>
      </c>
      <c r="O4" s="248" t="s">
        <v>3</v>
      </c>
      <c r="P4" s="244" t="s">
        <v>175</v>
      </c>
      <c r="Q4" s="248" t="s">
        <v>3</v>
      </c>
      <c r="R4" s="244" t="s">
        <v>175</v>
      </c>
      <c r="S4" s="248" t="s">
        <v>3</v>
      </c>
      <c r="T4" s="244" t="s">
        <v>175</v>
      </c>
      <c r="U4" s="248" t="s">
        <v>3</v>
      </c>
      <c r="V4" s="244" t="s">
        <v>175</v>
      </c>
      <c r="W4" s="248" t="s">
        <v>3</v>
      </c>
      <c r="X4" s="244" t="s">
        <v>175</v>
      </c>
      <c r="Y4" s="248" t="s">
        <v>3</v>
      </c>
      <c r="Z4" s="244" t="s">
        <v>175</v>
      </c>
      <c r="AA4" s="248" t="s">
        <v>3</v>
      </c>
      <c r="AB4" s="244" t="s">
        <v>175</v>
      </c>
      <c r="AC4" s="243"/>
      <c r="AD4" s="256"/>
      <c r="AE4" s="248" t="s">
        <v>3</v>
      </c>
      <c r="AF4" s="244" t="s">
        <v>175</v>
      </c>
      <c r="AG4" s="248" t="s">
        <v>3</v>
      </c>
      <c r="AH4" s="244" t="s">
        <v>175</v>
      </c>
      <c r="AI4" s="248" t="s">
        <v>3</v>
      </c>
      <c r="AJ4" s="244" t="s">
        <v>175</v>
      </c>
      <c r="AK4" s="248" t="s">
        <v>3</v>
      </c>
      <c r="AL4" s="244" t="s">
        <v>175</v>
      </c>
      <c r="AM4" s="248" t="s">
        <v>3</v>
      </c>
      <c r="AN4" s="244" t="s">
        <v>175</v>
      </c>
      <c r="AO4" s="248" t="s">
        <v>3</v>
      </c>
      <c r="AP4" s="244" t="s">
        <v>175</v>
      </c>
      <c r="AQ4" s="248" t="s">
        <v>3</v>
      </c>
      <c r="AR4" s="244" t="s">
        <v>175</v>
      </c>
      <c r="AS4" s="248" t="s">
        <v>3</v>
      </c>
      <c r="AT4" s="244" t="s">
        <v>175</v>
      </c>
      <c r="AU4" s="248" t="s">
        <v>3</v>
      </c>
      <c r="AV4" s="244" t="s">
        <v>175</v>
      </c>
      <c r="AW4" s="248" t="s">
        <v>3</v>
      </c>
      <c r="AX4" s="244" t="s">
        <v>175</v>
      </c>
      <c r="AY4" s="248" t="s">
        <v>3</v>
      </c>
      <c r="AZ4" s="244" t="s">
        <v>175</v>
      </c>
      <c r="BA4" s="248" t="s">
        <v>3</v>
      </c>
      <c r="BB4" s="244" t="s">
        <v>175</v>
      </c>
      <c r="BC4" s="248" t="s">
        <v>3</v>
      </c>
      <c r="BD4" s="244" t="s">
        <v>175</v>
      </c>
      <c r="BE4" s="243"/>
      <c r="BF4" s="248"/>
      <c r="BG4" s="248" t="s">
        <v>3</v>
      </c>
      <c r="BH4" s="244" t="s">
        <v>175</v>
      </c>
      <c r="BI4" s="248" t="s">
        <v>3</v>
      </c>
      <c r="BJ4" s="244" t="s">
        <v>175</v>
      </c>
      <c r="BK4" s="248" t="s">
        <v>3</v>
      </c>
      <c r="BL4" s="244" t="s">
        <v>175</v>
      </c>
      <c r="BM4" s="248" t="s">
        <v>3</v>
      </c>
      <c r="BN4" s="244" t="s">
        <v>175</v>
      </c>
      <c r="BO4" s="248" t="s">
        <v>3</v>
      </c>
      <c r="BP4" s="244" t="s">
        <v>175</v>
      </c>
      <c r="BQ4" s="248" t="s">
        <v>3</v>
      </c>
      <c r="BR4" s="244" t="s">
        <v>175</v>
      </c>
      <c r="BS4" s="248" t="s">
        <v>3</v>
      </c>
      <c r="BT4" s="244" t="s">
        <v>175</v>
      </c>
      <c r="BU4" s="248" t="s">
        <v>3</v>
      </c>
      <c r="BV4" s="244" t="s">
        <v>175</v>
      </c>
      <c r="BW4" s="248" t="s">
        <v>3</v>
      </c>
      <c r="BX4" s="244" t="s">
        <v>175</v>
      </c>
      <c r="BY4" s="248" t="s">
        <v>3</v>
      </c>
      <c r="BZ4" s="244" t="s">
        <v>175</v>
      </c>
      <c r="CA4" s="248" t="s">
        <v>3</v>
      </c>
      <c r="CB4" s="244" t="s">
        <v>175</v>
      </c>
      <c r="CC4" s="248" t="s">
        <v>3</v>
      </c>
      <c r="CD4" s="244" t="s">
        <v>175</v>
      </c>
      <c r="CE4" s="248" t="s">
        <v>3</v>
      </c>
      <c r="CF4" s="244" t="s">
        <v>175</v>
      </c>
      <c r="CG4" s="243"/>
      <c r="CH4" s="248"/>
      <c r="CI4" s="248" t="s">
        <v>3</v>
      </c>
      <c r="CJ4" s="244" t="s">
        <v>175</v>
      </c>
      <c r="CK4" s="248" t="s">
        <v>3</v>
      </c>
      <c r="CL4" s="244" t="s">
        <v>175</v>
      </c>
      <c r="CM4" s="248" t="s">
        <v>3</v>
      </c>
      <c r="CN4" s="244" t="s">
        <v>175</v>
      </c>
      <c r="CO4" s="248" t="s">
        <v>3</v>
      </c>
      <c r="CP4" s="244" t="s">
        <v>175</v>
      </c>
      <c r="CQ4" s="248" t="s">
        <v>3</v>
      </c>
      <c r="CR4" s="244" t="s">
        <v>175</v>
      </c>
      <c r="CS4" s="248" t="s">
        <v>3</v>
      </c>
      <c r="CT4" s="244" t="s">
        <v>175</v>
      </c>
      <c r="CU4" s="248" t="s">
        <v>3</v>
      </c>
      <c r="CV4" s="244" t="s">
        <v>175</v>
      </c>
      <c r="CW4" s="248" t="s">
        <v>3</v>
      </c>
      <c r="CX4" s="244" t="s">
        <v>175</v>
      </c>
      <c r="CY4" s="248" t="s">
        <v>3</v>
      </c>
      <c r="CZ4" s="244" t="s">
        <v>175</v>
      </c>
      <c r="DA4" s="248" t="s">
        <v>3</v>
      </c>
      <c r="DB4" s="244" t="s">
        <v>175</v>
      </c>
      <c r="DC4" s="248" t="s">
        <v>3</v>
      </c>
      <c r="DD4" s="244" t="s">
        <v>175</v>
      </c>
      <c r="DE4" s="248" t="s">
        <v>3</v>
      </c>
      <c r="DF4" s="244" t="s">
        <v>175</v>
      </c>
      <c r="DG4" s="248" t="s">
        <v>3</v>
      </c>
      <c r="DH4" s="244" t="s">
        <v>175</v>
      </c>
      <c r="DI4" s="243"/>
      <c r="DJ4" s="248"/>
      <c r="DK4" s="248" t="s">
        <v>3</v>
      </c>
      <c r="DL4" s="244" t="s">
        <v>175</v>
      </c>
      <c r="DM4" s="248" t="s">
        <v>3</v>
      </c>
      <c r="DN4" s="244" t="s">
        <v>175</v>
      </c>
      <c r="DO4" s="248" t="s">
        <v>3</v>
      </c>
      <c r="DP4" s="244" t="s">
        <v>175</v>
      </c>
      <c r="DQ4" s="248" t="s">
        <v>3</v>
      </c>
      <c r="DR4" s="244" t="s">
        <v>175</v>
      </c>
      <c r="DS4" s="248" t="s">
        <v>3</v>
      </c>
      <c r="DT4" s="244" t="s">
        <v>175</v>
      </c>
      <c r="DU4" s="248" t="s">
        <v>3</v>
      </c>
      <c r="DV4" s="244" t="s">
        <v>175</v>
      </c>
      <c r="DW4" s="248" t="s">
        <v>3</v>
      </c>
      <c r="DX4" s="244" t="s">
        <v>175</v>
      </c>
      <c r="DY4" s="248" t="s">
        <v>3</v>
      </c>
      <c r="DZ4" s="244" t="s">
        <v>175</v>
      </c>
      <c r="EA4" s="248" t="s">
        <v>3</v>
      </c>
      <c r="EB4" s="244" t="s">
        <v>175</v>
      </c>
      <c r="EC4" s="248" t="s">
        <v>3</v>
      </c>
      <c r="ED4" s="244" t="s">
        <v>175</v>
      </c>
      <c r="EE4" s="248" t="s">
        <v>3</v>
      </c>
      <c r="EF4" s="244" t="s">
        <v>175</v>
      </c>
      <c r="EG4" s="248" t="s">
        <v>3</v>
      </c>
      <c r="EH4" s="244" t="s">
        <v>175</v>
      </c>
      <c r="EI4" s="248" t="s">
        <v>3</v>
      </c>
      <c r="EJ4" s="244" t="s">
        <v>175</v>
      </c>
      <c r="EK4" s="178"/>
    </row>
    <row r="5" spans="1:141" ht="21" x14ac:dyDescent="0.45">
      <c r="A5" s="243" t="s">
        <v>196</v>
      </c>
      <c r="B5" s="248">
        <v>127387</v>
      </c>
      <c r="C5" s="248">
        <v>79396</v>
      </c>
      <c r="D5" s="244">
        <v>62.326611035662978</v>
      </c>
      <c r="E5" s="248">
        <v>67530</v>
      </c>
      <c r="F5" s="244">
        <f>E5*100/C5</f>
        <v>85.054662703410756</v>
      </c>
      <c r="G5" s="248">
        <v>11866</v>
      </c>
      <c r="H5" s="244">
        <f>G5*100/C5</f>
        <v>14.945337296589249</v>
      </c>
      <c r="I5" s="248">
        <v>7949</v>
      </c>
      <c r="J5" s="244">
        <f>I5*100/G5</f>
        <v>66.989718523512551</v>
      </c>
      <c r="K5" s="248">
        <v>7193</v>
      </c>
      <c r="L5" s="244">
        <f>K5*100/I5</f>
        <v>90.489369732041766</v>
      </c>
      <c r="M5" s="248">
        <f>I5-K5</f>
        <v>756</v>
      </c>
      <c r="N5" s="244">
        <f>M5*100/I5</f>
        <v>9.5106302679582342</v>
      </c>
      <c r="O5" s="248">
        <v>198</v>
      </c>
      <c r="P5" s="244">
        <v>26.155878467635404</v>
      </c>
      <c r="Q5" s="248">
        <v>229</v>
      </c>
      <c r="R5" s="244">
        <v>30.25099075297226</v>
      </c>
      <c r="S5" s="248">
        <v>205</v>
      </c>
      <c r="T5" s="244">
        <v>27.080581241743726</v>
      </c>
      <c r="U5" s="248">
        <v>176</v>
      </c>
      <c r="V5" s="244">
        <v>23.249669749009247</v>
      </c>
      <c r="W5" s="248">
        <v>120</v>
      </c>
      <c r="X5" s="244">
        <v>15.852047556142669</v>
      </c>
      <c r="Y5" s="248">
        <v>2884</v>
      </c>
      <c r="Z5" s="244">
        <f>Y5*100/G5</f>
        <v>24.304736221136018</v>
      </c>
      <c r="AA5" s="248">
        <f>G5-I5-Y5</f>
        <v>1033</v>
      </c>
      <c r="AB5" s="244">
        <f>AA5*100/G5</f>
        <v>8.7055452553514243</v>
      </c>
      <c r="AC5" s="243"/>
      <c r="AD5" s="248">
        <v>28325</v>
      </c>
      <c r="AE5" s="248">
        <v>20256</v>
      </c>
      <c r="AF5" s="244">
        <v>71.512797881729924</v>
      </c>
      <c r="AG5" s="248">
        <v>16917</v>
      </c>
      <c r="AH5" s="244">
        <v>83.515995260663502</v>
      </c>
      <c r="AI5" s="248">
        <v>3339</v>
      </c>
      <c r="AJ5" s="244">
        <v>16.484004739336491</v>
      </c>
      <c r="AK5" s="248">
        <v>2315</v>
      </c>
      <c r="AL5" s="244">
        <v>69.332135369871224</v>
      </c>
      <c r="AM5" s="248">
        <v>2068</v>
      </c>
      <c r="AN5" s="244">
        <v>89.330453563714897</v>
      </c>
      <c r="AO5" s="248">
        <v>247</v>
      </c>
      <c r="AP5" s="244">
        <v>10.669546436285097</v>
      </c>
      <c r="AQ5" s="248">
        <v>93</v>
      </c>
      <c r="AR5" s="244">
        <v>37.651821862348179</v>
      </c>
      <c r="AS5" s="248">
        <v>68</v>
      </c>
      <c r="AT5" s="244">
        <v>27.530364372469634</v>
      </c>
      <c r="AU5" s="248">
        <v>55</v>
      </c>
      <c r="AV5" s="244">
        <v>22.267206477732792</v>
      </c>
      <c r="AW5" s="248">
        <v>41</v>
      </c>
      <c r="AX5" s="244">
        <v>16.599190283400809</v>
      </c>
      <c r="AY5" s="248">
        <v>32</v>
      </c>
      <c r="AZ5" s="244">
        <v>12.955465587044534</v>
      </c>
      <c r="BA5" s="248">
        <v>746</v>
      </c>
      <c r="BB5" s="244">
        <v>22.342018568433662</v>
      </c>
      <c r="BC5" s="248">
        <v>278</v>
      </c>
      <c r="BD5" s="244">
        <v>8.3258460616951186</v>
      </c>
      <c r="BE5" s="243"/>
      <c r="BF5" s="248">
        <v>31750</v>
      </c>
      <c r="BG5" s="248">
        <v>20205</v>
      </c>
      <c r="BH5" s="244">
        <v>63.637795275590548</v>
      </c>
      <c r="BI5" s="248">
        <v>16995</v>
      </c>
      <c r="BJ5" s="244">
        <v>84.112843355605051</v>
      </c>
      <c r="BK5" s="248">
        <v>3210</v>
      </c>
      <c r="BL5" s="244">
        <v>15.887156644394953</v>
      </c>
      <c r="BM5" s="248">
        <v>2107</v>
      </c>
      <c r="BN5" s="244">
        <v>65.638629283489095</v>
      </c>
      <c r="BO5" s="248">
        <v>1864</v>
      </c>
      <c r="BP5" s="244">
        <v>88.467014712861882</v>
      </c>
      <c r="BQ5" s="248">
        <v>244</v>
      </c>
      <c r="BR5" s="244">
        <v>11.580446131941148</v>
      </c>
      <c r="BS5" s="248">
        <v>41</v>
      </c>
      <c r="BT5" s="244">
        <v>16.803278688524589</v>
      </c>
      <c r="BU5" s="248">
        <v>64</v>
      </c>
      <c r="BV5" s="244">
        <v>26.229508196721312</v>
      </c>
      <c r="BW5" s="248">
        <v>71</v>
      </c>
      <c r="BX5" s="244">
        <v>29.098360655737704</v>
      </c>
      <c r="BY5" s="248">
        <v>64</v>
      </c>
      <c r="BZ5" s="244">
        <v>26.229508196721312</v>
      </c>
      <c r="CA5" s="248">
        <v>33</v>
      </c>
      <c r="CB5" s="244">
        <v>13.524590163934427</v>
      </c>
      <c r="CC5" s="248">
        <v>812</v>
      </c>
      <c r="CD5" s="244">
        <v>25.29595015576324</v>
      </c>
      <c r="CE5" s="248">
        <v>291</v>
      </c>
      <c r="CF5" s="244">
        <v>9.065420560747663</v>
      </c>
      <c r="CG5" s="243"/>
      <c r="CH5" s="248">
        <v>33208</v>
      </c>
      <c r="CI5" s="248">
        <v>21008</v>
      </c>
      <c r="CJ5" s="244">
        <v>63.261864610937124</v>
      </c>
      <c r="CK5" s="248">
        <v>18039</v>
      </c>
      <c r="CL5" s="244">
        <v>85.867288651942118</v>
      </c>
      <c r="CM5" s="248">
        <v>2969</v>
      </c>
      <c r="CN5" s="244">
        <v>14.132711348057883</v>
      </c>
      <c r="CO5" s="248">
        <v>2001</v>
      </c>
      <c r="CP5" s="244">
        <v>67.396429774334791</v>
      </c>
      <c r="CQ5" s="248">
        <v>1864</v>
      </c>
      <c r="CR5" s="244">
        <v>93.153423288355825</v>
      </c>
      <c r="CS5" s="248">
        <v>137</v>
      </c>
      <c r="CT5" s="244">
        <v>6.846576711644178</v>
      </c>
      <c r="CU5" s="248">
        <v>30</v>
      </c>
      <c r="CV5" s="244">
        <v>21.897810218978101</v>
      </c>
      <c r="CW5" s="248">
        <v>40</v>
      </c>
      <c r="CX5" s="244">
        <v>29.197080291970803</v>
      </c>
      <c r="CY5" s="248">
        <v>45</v>
      </c>
      <c r="CZ5" s="244">
        <v>32.846715328467155</v>
      </c>
      <c r="DA5" s="248">
        <v>38</v>
      </c>
      <c r="DB5" s="244">
        <v>27.737226277372262</v>
      </c>
      <c r="DC5" s="248">
        <v>25</v>
      </c>
      <c r="DD5" s="244">
        <v>18.248175182481752</v>
      </c>
      <c r="DE5" s="248">
        <v>730</v>
      </c>
      <c r="DF5" s="244">
        <v>24.587403166049175</v>
      </c>
      <c r="DG5" s="248">
        <v>238</v>
      </c>
      <c r="DH5" s="244">
        <v>8.0161670596160324</v>
      </c>
      <c r="DI5" s="243"/>
      <c r="DJ5" s="248">
        <v>34104</v>
      </c>
      <c r="DK5" s="248">
        <v>17927</v>
      </c>
      <c r="DL5" s="244">
        <v>52.565681444991789</v>
      </c>
      <c r="DM5" s="248">
        <v>15579</v>
      </c>
      <c r="DN5" s="244">
        <v>86.90243766385899</v>
      </c>
      <c r="DO5" s="248">
        <v>2348</v>
      </c>
      <c r="DP5" s="244">
        <v>13.097562336141017</v>
      </c>
      <c r="DQ5" s="248">
        <v>1526</v>
      </c>
      <c r="DR5" s="244">
        <v>64.991482112436117</v>
      </c>
      <c r="DS5" s="248">
        <v>1397</v>
      </c>
      <c r="DT5" s="244">
        <v>91.54652686762779</v>
      </c>
      <c r="DU5" s="248">
        <v>129</v>
      </c>
      <c r="DV5" s="244">
        <v>8.4534731323722152</v>
      </c>
      <c r="DW5" s="248">
        <v>34</v>
      </c>
      <c r="DX5" s="244">
        <v>26.356589147286822</v>
      </c>
      <c r="DY5" s="248">
        <v>57</v>
      </c>
      <c r="DZ5" s="244">
        <v>44.186046511627907</v>
      </c>
      <c r="EA5" s="248">
        <v>34</v>
      </c>
      <c r="EB5" s="244">
        <v>26.356589147286822</v>
      </c>
      <c r="EC5" s="248">
        <v>33</v>
      </c>
      <c r="ED5" s="244">
        <v>25.581395348837209</v>
      </c>
      <c r="EE5" s="248">
        <v>30</v>
      </c>
      <c r="EF5" s="244">
        <v>23.255813953488371</v>
      </c>
      <c r="EG5" s="248">
        <v>596</v>
      </c>
      <c r="EH5" s="244">
        <v>25.383304940374789</v>
      </c>
      <c r="EI5" s="248">
        <v>226</v>
      </c>
      <c r="EJ5" s="244">
        <v>9.6252129471890964</v>
      </c>
      <c r="EK5" s="178"/>
    </row>
    <row r="6" spans="1:141" ht="21" x14ac:dyDescent="0.45">
      <c r="A6" s="243" t="s">
        <v>197</v>
      </c>
      <c r="B6" s="248">
        <v>29713</v>
      </c>
      <c r="C6" s="248">
        <v>25701</v>
      </c>
      <c r="D6" s="244">
        <v>86.497492679971728</v>
      </c>
      <c r="E6" s="248">
        <v>22895</v>
      </c>
      <c r="F6" s="244">
        <f t="shared" ref="F6:F18" si="0">E6*100/C6</f>
        <v>89.082136881833392</v>
      </c>
      <c r="G6" s="248">
        <v>2806</v>
      </c>
      <c r="H6" s="244">
        <f t="shared" ref="H6:H18" si="1">G6*100/C6</f>
        <v>10.917863118166608</v>
      </c>
      <c r="I6" s="248">
        <v>1811</v>
      </c>
      <c r="J6" s="244">
        <f t="shared" ref="J6:J18" si="2">I6*100/G6</f>
        <v>64.540270848182473</v>
      </c>
      <c r="K6" s="248">
        <v>1654</v>
      </c>
      <c r="L6" s="244">
        <f t="shared" ref="L6:L18" si="3">K6*100/I6</f>
        <v>91.330756488128102</v>
      </c>
      <c r="M6" s="248">
        <f t="shared" ref="M6:M17" si="4">I6-K6</f>
        <v>157</v>
      </c>
      <c r="N6" s="244">
        <f t="shared" ref="N6:N18" si="5">M6*100/I6</f>
        <v>8.669243511871894</v>
      </c>
      <c r="O6" s="248">
        <v>79</v>
      </c>
      <c r="P6" s="244">
        <v>50.318471337579616</v>
      </c>
      <c r="Q6" s="248">
        <v>93</v>
      </c>
      <c r="R6" s="244">
        <v>59.235668789808919</v>
      </c>
      <c r="S6" s="248">
        <v>101</v>
      </c>
      <c r="T6" s="244">
        <v>64.331210191082803</v>
      </c>
      <c r="U6" s="248">
        <v>98</v>
      </c>
      <c r="V6" s="244">
        <v>62.420382165605098</v>
      </c>
      <c r="W6" s="248">
        <v>78</v>
      </c>
      <c r="X6" s="244">
        <v>49.681528662420384</v>
      </c>
      <c r="Y6" s="248">
        <v>497</v>
      </c>
      <c r="Z6" s="244">
        <f t="shared" ref="Z6:Z18" si="6">Y6*100/G6</f>
        <v>17.712045616535995</v>
      </c>
      <c r="AA6" s="248">
        <f t="shared" ref="AA6:AA18" si="7">G6-I6-Y6</f>
        <v>498</v>
      </c>
      <c r="AB6" s="244">
        <f t="shared" ref="AB6:AB18" si="8">AA6*100/G6</f>
        <v>17.747683535281539</v>
      </c>
      <c r="AC6" s="243"/>
      <c r="AD6" s="248">
        <v>7149</v>
      </c>
      <c r="AE6" s="248">
        <v>6714</v>
      </c>
      <c r="AF6" s="244">
        <v>93.915232899706254</v>
      </c>
      <c r="AG6" s="248">
        <v>6051</v>
      </c>
      <c r="AH6" s="244">
        <v>90.125111706881142</v>
      </c>
      <c r="AI6" s="248">
        <v>663</v>
      </c>
      <c r="AJ6" s="244">
        <v>9.8748882931188557</v>
      </c>
      <c r="AK6" s="248">
        <v>460</v>
      </c>
      <c r="AL6" s="244">
        <v>69.381598793363494</v>
      </c>
      <c r="AM6" s="248">
        <v>422</v>
      </c>
      <c r="AN6" s="244">
        <v>91.739130434782609</v>
      </c>
      <c r="AO6" s="248">
        <v>38</v>
      </c>
      <c r="AP6" s="244">
        <v>8.2608695652173907</v>
      </c>
      <c r="AQ6" s="248">
        <v>28</v>
      </c>
      <c r="AR6" s="244">
        <v>73.684210526315795</v>
      </c>
      <c r="AS6" s="248">
        <v>15</v>
      </c>
      <c r="AT6" s="244">
        <v>39.473684210526315</v>
      </c>
      <c r="AU6" s="248">
        <v>18</v>
      </c>
      <c r="AV6" s="244">
        <v>47.368421052631582</v>
      </c>
      <c r="AW6" s="248">
        <v>13</v>
      </c>
      <c r="AX6" s="244">
        <v>34.210526315789473</v>
      </c>
      <c r="AY6" s="248">
        <v>11</v>
      </c>
      <c r="AZ6" s="244">
        <v>28.94736842105263</v>
      </c>
      <c r="BA6" s="248">
        <v>89</v>
      </c>
      <c r="BB6" s="244">
        <v>13.423831070889895</v>
      </c>
      <c r="BC6" s="248">
        <v>114</v>
      </c>
      <c r="BD6" s="244">
        <v>17.194570135746606</v>
      </c>
      <c r="BE6" s="243"/>
      <c r="BF6" s="248">
        <v>7405</v>
      </c>
      <c r="BG6" s="248">
        <v>6736</v>
      </c>
      <c r="BH6" s="244">
        <v>90.965563808237675</v>
      </c>
      <c r="BI6" s="248">
        <v>5866</v>
      </c>
      <c r="BJ6" s="244">
        <v>87.084323040380042</v>
      </c>
      <c r="BK6" s="248">
        <v>870</v>
      </c>
      <c r="BL6" s="244">
        <v>12.915676959619953</v>
      </c>
      <c r="BM6" s="248">
        <v>532</v>
      </c>
      <c r="BN6" s="244">
        <v>61.149425287356323</v>
      </c>
      <c r="BO6" s="248">
        <v>479</v>
      </c>
      <c r="BP6" s="244">
        <v>90.037593984962399</v>
      </c>
      <c r="BQ6" s="248">
        <v>53</v>
      </c>
      <c r="BR6" s="244">
        <v>9.9624060150375939</v>
      </c>
      <c r="BS6" s="248">
        <v>14</v>
      </c>
      <c r="BT6" s="244">
        <v>26.415094339622641</v>
      </c>
      <c r="BU6" s="248">
        <v>25</v>
      </c>
      <c r="BV6" s="244">
        <v>47.169811320754718</v>
      </c>
      <c r="BW6" s="248">
        <v>33</v>
      </c>
      <c r="BX6" s="244">
        <v>62.264150943396224</v>
      </c>
      <c r="BY6" s="248">
        <v>43</v>
      </c>
      <c r="BZ6" s="244">
        <v>81.132075471698116</v>
      </c>
      <c r="CA6" s="248">
        <v>19</v>
      </c>
      <c r="CB6" s="244">
        <v>35.849056603773583</v>
      </c>
      <c r="CC6" s="248">
        <v>171</v>
      </c>
      <c r="CD6" s="244">
        <v>19.655172413793103</v>
      </c>
      <c r="CE6" s="248">
        <v>167</v>
      </c>
      <c r="CF6" s="244">
        <v>19.195402298850574</v>
      </c>
      <c r="CG6" s="243"/>
      <c r="CH6" s="248">
        <v>7466</v>
      </c>
      <c r="CI6" s="248">
        <v>6417</v>
      </c>
      <c r="CJ6" s="244">
        <v>85.949638360567903</v>
      </c>
      <c r="CK6" s="248">
        <v>5820</v>
      </c>
      <c r="CL6" s="244">
        <v>90.696587190275835</v>
      </c>
      <c r="CM6" s="248">
        <v>597</v>
      </c>
      <c r="CN6" s="244">
        <v>9.3034128097241702</v>
      </c>
      <c r="CO6" s="248">
        <v>381</v>
      </c>
      <c r="CP6" s="244">
        <v>63.819095477386938</v>
      </c>
      <c r="CQ6" s="248">
        <v>343</v>
      </c>
      <c r="CR6" s="244">
        <v>90.026246719160099</v>
      </c>
      <c r="CS6" s="248">
        <v>38</v>
      </c>
      <c r="CT6" s="244">
        <v>9.9737532808398957</v>
      </c>
      <c r="CU6" s="248">
        <v>19</v>
      </c>
      <c r="CV6" s="244">
        <v>50</v>
      </c>
      <c r="CW6" s="248">
        <v>28</v>
      </c>
      <c r="CX6" s="244">
        <v>73.684210526315795</v>
      </c>
      <c r="CY6" s="248">
        <v>31</v>
      </c>
      <c r="CZ6" s="244">
        <v>81.578947368421055</v>
      </c>
      <c r="DA6" s="248">
        <v>23</v>
      </c>
      <c r="DB6" s="244">
        <v>60.526315789473685</v>
      </c>
      <c r="DC6" s="248">
        <v>27</v>
      </c>
      <c r="DD6" s="244">
        <v>71.05263157894737</v>
      </c>
      <c r="DE6" s="248">
        <v>123</v>
      </c>
      <c r="DF6" s="244">
        <v>20.603015075376884</v>
      </c>
      <c r="DG6" s="248">
        <v>93</v>
      </c>
      <c r="DH6" s="244">
        <v>15.577889447236181</v>
      </c>
      <c r="DI6" s="243"/>
      <c r="DJ6" s="248">
        <v>7693</v>
      </c>
      <c r="DK6" s="248">
        <v>5834</v>
      </c>
      <c r="DL6" s="244">
        <v>75.835174834264919</v>
      </c>
      <c r="DM6" s="248">
        <v>5158</v>
      </c>
      <c r="DN6" s="244">
        <v>88.412752828248202</v>
      </c>
      <c r="DO6" s="248">
        <v>676</v>
      </c>
      <c r="DP6" s="244">
        <v>11.5872471717518</v>
      </c>
      <c r="DQ6" s="248">
        <v>438</v>
      </c>
      <c r="DR6" s="244">
        <v>64.792899408284029</v>
      </c>
      <c r="DS6" s="248">
        <v>410</v>
      </c>
      <c r="DT6" s="244">
        <v>93.607305936073061</v>
      </c>
      <c r="DU6" s="248">
        <v>28</v>
      </c>
      <c r="DV6" s="244">
        <v>6.3926940639269407</v>
      </c>
      <c r="DW6" s="248">
        <v>18</v>
      </c>
      <c r="DX6" s="244">
        <v>64.285714285714292</v>
      </c>
      <c r="DY6" s="248">
        <v>25</v>
      </c>
      <c r="DZ6" s="244">
        <v>89.285714285714292</v>
      </c>
      <c r="EA6" s="248">
        <v>19</v>
      </c>
      <c r="EB6" s="244">
        <v>67.857142857142861</v>
      </c>
      <c r="EC6" s="248">
        <v>19</v>
      </c>
      <c r="ED6" s="244">
        <v>67.857142857142861</v>
      </c>
      <c r="EE6" s="248">
        <v>21</v>
      </c>
      <c r="EF6" s="244">
        <v>75</v>
      </c>
      <c r="EG6" s="248">
        <v>114</v>
      </c>
      <c r="EH6" s="244">
        <v>16.863905325443788</v>
      </c>
      <c r="EI6" s="248">
        <v>124</v>
      </c>
      <c r="EJ6" s="244">
        <v>18.34319526627219</v>
      </c>
      <c r="EK6" s="178"/>
    </row>
    <row r="7" spans="1:141" ht="21" x14ac:dyDescent="0.45">
      <c r="A7" s="243" t="s">
        <v>198</v>
      </c>
      <c r="B7" s="248">
        <v>54420</v>
      </c>
      <c r="C7" s="248">
        <v>42808</v>
      </c>
      <c r="D7" s="244">
        <v>78.662256523337007</v>
      </c>
      <c r="E7" s="248">
        <v>40772</v>
      </c>
      <c r="F7" s="244">
        <f t="shared" si="0"/>
        <v>95.243879648663807</v>
      </c>
      <c r="G7" s="248">
        <v>2244</v>
      </c>
      <c r="H7" s="244">
        <f t="shared" si="1"/>
        <v>5.2420108390954958</v>
      </c>
      <c r="I7" s="248">
        <v>1785</v>
      </c>
      <c r="J7" s="244">
        <f t="shared" si="2"/>
        <v>79.545454545454547</v>
      </c>
      <c r="K7" s="248">
        <v>1380</v>
      </c>
      <c r="L7" s="244">
        <f t="shared" si="3"/>
        <v>77.310924369747895</v>
      </c>
      <c r="M7" s="248">
        <f t="shared" si="4"/>
        <v>405</v>
      </c>
      <c r="N7" s="244">
        <f t="shared" si="5"/>
        <v>22.689075630252102</v>
      </c>
      <c r="O7" s="248">
        <v>153</v>
      </c>
      <c r="P7" s="244">
        <v>37.777777777777779</v>
      </c>
      <c r="Q7" s="248">
        <v>248</v>
      </c>
      <c r="R7" s="244">
        <v>61.23456790123457</v>
      </c>
      <c r="S7" s="248">
        <v>238</v>
      </c>
      <c r="T7" s="244">
        <v>58.76543209876543</v>
      </c>
      <c r="U7" s="248">
        <v>224</v>
      </c>
      <c r="V7" s="244">
        <v>55.308641975308639</v>
      </c>
      <c r="W7" s="248">
        <v>132</v>
      </c>
      <c r="X7" s="244">
        <v>32.592592592592595</v>
      </c>
      <c r="Y7" s="248">
        <v>30</v>
      </c>
      <c r="Z7" s="244">
        <f t="shared" si="6"/>
        <v>1.3368983957219251</v>
      </c>
      <c r="AA7" s="248">
        <f t="shared" si="7"/>
        <v>429</v>
      </c>
      <c r="AB7" s="244">
        <f t="shared" si="8"/>
        <v>19.117647058823529</v>
      </c>
      <c r="AC7" s="243"/>
      <c r="AD7" s="248">
        <v>12714</v>
      </c>
      <c r="AE7" s="248">
        <v>9784</v>
      </c>
      <c r="AF7" s="244">
        <v>76.954538304231562</v>
      </c>
      <c r="AG7" s="248">
        <v>9381</v>
      </c>
      <c r="AH7" s="244">
        <v>95.88103025347506</v>
      </c>
      <c r="AI7" s="248">
        <v>442</v>
      </c>
      <c r="AJ7" s="244">
        <v>4.5175797219950944</v>
      </c>
      <c r="AK7" s="248">
        <v>362</v>
      </c>
      <c r="AL7" s="244">
        <v>81.900452488687776</v>
      </c>
      <c r="AM7" s="248">
        <v>284</v>
      </c>
      <c r="AN7" s="244">
        <v>78.453038674033152</v>
      </c>
      <c r="AO7" s="248">
        <v>78</v>
      </c>
      <c r="AP7" s="244">
        <v>21.546961325966851</v>
      </c>
      <c r="AQ7" s="248">
        <v>67</v>
      </c>
      <c r="AR7" s="244">
        <v>85.897435897435898</v>
      </c>
      <c r="AS7" s="248">
        <v>40</v>
      </c>
      <c r="AT7" s="244">
        <v>51.282051282051285</v>
      </c>
      <c r="AU7" s="248">
        <v>42</v>
      </c>
      <c r="AV7" s="244">
        <v>53.846153846153847</v>
      </c>
      <c r="AW7" s="248">
        <v>46</v>
      </c>
      <c r="AX7" s="244">
        <v>58.974358974358971</v>
      </c>
      <c r="AY7" s="248">
        <v>17</v>
      </c>
      <c r="AZ7" s="244">
        <v>21.794871794871796</v>
      </c>
      <c r="BA7" s="248">
        <v>5</v>
      </c>
      <c r="BB7" s="244">
        <v>1.1312217194570136</v>
      </c>
      <c r="BC7" s="248">
        <v>37</v>
      </c>
      <c r="BD7" s="244">
        <v>8.3710407239819009</v>
      </c>
      <c r="BE7" s="243"/>
      <c r="BF7" s="248">
        <v>13491</v>
      </c>
      <c r="BG7" s="248">
        <v>10986</v>
      </c>
      <c r="BH7" s="244">
        <v>81.432065821658881</v>
      </c>
      <c r="BI7" s="248">
        <v>10431</v>
      </c>
      <c r="BJ7" s="244">
        <v>94.948115783724745</v>
      </c>
      <c r="BK7" s="248">
        <v>624</v>
      </c>
      <c r="BL7" s="244">
        <v>5.6799563080283999</v>
      </c>
      <c r="BM7" s="248">
        <v>474</v>
      </c>
      <c r="BN7" s="244">
        <v>75.961538461538467</v>
      </c>
      <c r="BO7" s="248">
        <v>359</v>
      </c>
      <c r="BP7" s="244">
        <v>75.738396624472571</v>
      </c>
      <c r="BQ7" s="248">
        <v>115</v>
      </c>
      <c r="BR7" s="244">
        <v>24.261603375527425</v>
      </c>
      <c r="BS7" s="248">
        <v>23</v>
      </c>
      <c r="BT7" s="244">
        <v>20</v>
      </c>
      <c r="BU7" s="248">
        <v>61</v>
      </c>
      <c r="BV7" s="244">
        <v>53.043478260869563</v>
      </c>
      <c r="BW7" s="248">
        <v>109</v>
      </c>
      <c r="BX7" s="244">
        <v>94.782608695652172</v>
      </c>
      <c r="BY7" s="248">
        <v>96</v>
      </c>
      <c r="BZ7" s="244">
        <v>83.478260869565219</v>
      </c>
      <c r="CA7" s="248">
        <v>28</v>
      </c>
      <c r="CB7" s="244">
        <v>24.347826086956523</v>
      </c>
      <c r="CC7" s="248">
        <v>7</v>
      </c>
      <c r="CD7" s="244">
        <v>1.1217948717948718</v>
      </c>
      <c r="CE7" s="248">
        <v>75</v>
      </c>
      <c r="CF7" s="244">
        <v>12.01923076923077</v>
      </c>
      <c r="CG7" s="243"/>
      <c r="CH7" s="248">
        <v>14210</v>
      </c>
      <c r="CI7" s="248">
        <v>11997</v>
      </c>
      <c r="CJ7" s="244">
        <v>84.426460239268124</v>
      </c>
      <c r="CK7" s="248">
        <v>11515</v>
      </c>
      <c r="CL7" s="244">
        <v>95.982328915562221</v>
      </c>
      <c r="CM7" s="248">
        <v>537</v>
      </c>
      <c r="CN7" s="244">
        <v>4.4761190297574389</v>
      </c>
      <c r="CO7" s="248">
        <v>428</v>
      </c>
      <c r="CP7" s="244">
        <v>79.702048417132218</v>
      </c>
      <c r="CQ7" s="248">
        <v>337</v>
      </c>
      <c r="CR7" s="244">
        <v>78.738317757009341</v>
      </c>
      <c r="CS7" s="248">
        <v>91</v>
      </c>
      <c r="CT7" s="244">
        <v>21.261682242990656</v>
      </c>
      <c r="CU7" s="248">
        <v>28</v>
      </c>
      <c r="CV7" s="244">
        <v>30.76923076923077</v>
      </c>
      <c r="CW7" s="248">
        <v>51</v>
      </c>
      <c r="CX7" s="244">
        <v>56.043956043956044</v>
      </c>
      <c r="CY7" s="248">
        <v>41</v>
      </c>
      <c r="CZ7" s="244">
        <v>45.054945054945058</v>
      </c>
      <c r="DA7" s="248">
        <v>39</v>
      </c>
      <c r="DB7" s="244">
        <v>42.857142857142854</v>
      </c>
      <c r="DC7" s="248">
        <v>41</v>
      </c>
      <c r="DD7" s="244">
        <v>45.054945054945058</v>
      </c>
      <c r="DE7" s="248">
        <v>5</v>
      </c>
      <c r="DF7" s="244">
        <v>0.93109869646182497</v>
      </c>
      <c r="DG7" s="248">
        <v>49</v>
      </c>
      <c r="DH7" s="244">
        <v>9.1247672253258845</v>
      </c>
      <c r="DI7" s="243"/>
      <c r="DJ7" s="248">
        <v>14005</v>
      </c>
      <c r="DK7" s="248">
        <v>10041</v>
      </c>
      <c r="DL7" s="244">
        <v>71.695822920385581</v>
      </c>
      <c r="DM7" s="248">
        <v>9445</v>
      </c>
      <c r="DN7" s="244">
        <v>94.064336221491885</v>
      </c>
      <c r="DO7" s="248">
        <v>641</v>
      </c>
      <c r="DP7" s="244">
        <v>6.3838263121203065</v>
      </c>
      <c r="DQ7" s="248">
        <v>521</v>
      </c>
      <c r="DR7" s="244">
        <v>81.279251170046805</v>
      </c>
      <c r="DS7" s="248">
        <v>400</v>
      </c>
      <c r="DT7" s="244">
        <v>76.775431861804222</v>
      </c>
      <c r="DU7" s="248">
        <v>121</v>
      </c>
      <c r="DV7" s="244">
        <v>23.224568138195778</v>
      </c>
      <c r="DW7" s="248">
        <v>35</v>
      </c>
      <c r="DX7" s="244">
        <v>28.925619834710744</v>
      </c>
      <c r="DY7" s="248">
        <v>96</v>
      </c>
      <c r="DZ7" s="244">
        <v>79.338842975206617</v>
      </c>
      <c r="EA7" s="248">
        <v>46</v>
      </c>
      <c r="EB7" s="244">
        <v>38.016528925619838</v>
      </c>
      <c r="EC7" s="248">
        <v>43</v>
      </c>
      <c r="ED7" s="244">
        <v>35.537190082644628</v>
      </c>
      <c r="EE7" s="248">
        <v>46</v>
      </c>
      <c r="EF7" s="244">
        <v>38.016528925619838</v>
      </c>
      <c r="EG7" s="248">
        <v>13</v>
      </c>
      <c r="EH7" s="244">
        <v>2.0280811232449296</v>
      </c>
      <c r="EI7" s="248">
        <v>64</v>
      </c>
      <c r="EJ7" s="244">
        <v>9.9843993759750393</v>
      </c>
      <c r="EK7" s="178"/>
    </row>
    <row r="8" spans="1:141" ht="21" x14ac:dyDescent="0.45">
      <c r="A8" s="243" t="s">
        <v>199</v>
      </c>
      <c r="B8" s="248">
        <v>87676</v>
      </c>
      <c r="C8" s="248">
        <v>50354</v>
      </c>
      <c r="D8" s="244">
        <v>57.431908389981295</v>
      </c>
      <c r="E8" s="248">
        <v>45244</v>
      </c>
      <c r="F8" s="244">
        <f t="shared" si="0"/>
        <v>89.851848909719195</v>
      </c>
      <c r="G8" s="248">
        <v>5110</v>
      </c>
      <c r="H8" s="244">
        <f t="shared" si="1"/>
        <v>10.148151090280813</v>
      </c>
      <c r="I8" s="248">
        <v>2742</v>
      </c>
      <c r="J8" s="244">
        <f t="shared" si="2"/>
        <v>53.659491193737772</v>
      </c>
      <c r="K8" s="248">
        <v>2510</v>
      </c>
      <c r="L8" s="244">
        <f t="shared" si="3"/>
        <v>91.539022611232681</v>
      </c>
      <c r="M8" s="248">
        <f t="shared" si="4"/>
        <v>232</v>
      </c>
      <c r="N8" s="244">
        <f t="shared" si="5"/>
        <v>8.4609773887673239</v>
      </c>
      <c r="O8" s="248">
        <v>67</v>
      </c>
      <c r="P8" s="244">
        <v>28.879310344827587</v>
      </c>
      <c r="Q8" s="248">
        <v>99</v>
      </c>
      <c r="R8" s="244">
        <v>42.672413793103445</v>
      </c>
      <c r="S8" s="248">
        <v>119</v>
      </c>
      <c r="T8" s="244">
        <v>51.293103448275865</v>
      </c>
      <c r="U8" s="248">
        <v>115</v>
      </c>
      <c r="V8" s="244">
        <v>49.568965517241381</v>
      </c>
      <c r="W8" s="248">
        <v>84</v>
      </c>
      <c r="X8" s="244">
        <v>36.206896551724135</v>
      </c>
      <c r="Y8" s="248">
        <v>1916</v>
      </c>
      <c r="Z8" s="244">
        <f t="shared" si="6"/>
        <v>37.495107632093934</v>
      </c>
      <c r="AA8" s="248">
        <f t="shared" si="7"/>
        <v>452</v>
      </c>
      <c r="AB8" s="244">
        <f t="shared" si="8"/>
        <v>8.8454011741682983</v>
      </c>
      <c r="AC8" s="243"/>
      <c r="AD8" s="248">
        <v>20586</v>
      </c>
      <c r="AE8" s="248">
        <v>13056</v>
      </c>
      <c r="AF8" s="244">
        <v>63.421742932089771</v>
      </c>
      <c r="AG8" s="248">
        <v>11843</v>
      </c>
      <c r="AH8" s="244">
        <v>90.709252450980387</v>
      </c>
      <c r="AI8" s="248">
        <v>1213</v>
      </c>
      <c r="AJ8" s="244">
        <v>9.2907475490196081</v>
      </c>
      <c r="AK8" s="248">
        <v>583</v>
      </c>
      <c r="AL8" s="244">
        <v>48.062654575432809</v>
      </c>
      <c r="AM8" s="248">
        <v>528</v>
      </c>
      <c r="AN8" s="244">
        <v>90.566037735849051</v>
      </c>
      <c r="AO8" s="248">
        <v>55</v>
      </c>
      <c r="AP8" s="244">
        <v>9.433962264150944</v>
      </c>
      <c r="AQ8" s="248">
        <v>22</v>
      </c>
      <c r="AR8" s="244">
        <v>40</v>
      </c>
      <c r="AS8" s="248">
        <v>11</v>
      </c>
      <c r="AT8" s="244">
        <v>20</v>
      </c>
      <c r="AU8" s="248">
        <v>27</v>
      </c>
      <c r="AV8" s="244">
        <v>49.090909090909093</v>
      </c>
      <c r="AW8" s="248">
        <v>17</v>
      </c>
      <c r="AX8" s="244">
        <v>30.90909090909091</v>
      </c>
      <c r="AY8" s="248">
        <v>10</v>
      </c>
      <c r="AZ8" s="244">
        <v>18.181818181818183</v>
      </c>
      <c r="BA8" s="248">
        <v>535</v>
      </c>
      <c r="BB8" s="244">
        <v>44.105523495465789</v>
      </c>
      <c r="BC8" s="248">
        <v>95</v>
      </c>
      <c r="BD8" s="244">
        <v>7.8318219291014017</v>
      </c>
      <c r="BE8" s="243"/>
      <c r="BF8" s="248">
        <v>20741</v>
      </c>
      <c r="BG8" s="248">
        <v>13326</v>
      </c>
      <c r="BH8" s="244">
        <v>64.249554023431855</v>
      </c>
      <c r="BI8" s="248">
        <v>11812</v>
      </c>
      <c r="BJ8" s="244">
        <v>88.638751313222272</v>
      </c>
      <c r="BK8" s="248">
        <v>1514</v>
      </c>
      <c r="BL8" s="244">
        <v>11.361248686777728</v>
      </c>
      <c r="BM8" s="248">
        <v>783</v>
      </c>
      <c r="BN8" s="244">
        <v>51.717305151915454</v>
      </c>
      <c r="BO8" s="248">
        <v>705</v>
      </c>
      <c r="BP8" s="244">
        <v>90.038314176245208</v>
      </c>
      <c r="BQ8" s="248">
        <v>78</v>
      </c>
      <c r="BR8" s="244">
        <v>9.9616858237547898</v>
      </c>
      <c r="BS8" s="248">
        <v>15</v>
      </c>
      <c r="BT8" s="244">
        <v>19.23076923076923</v>
      </c>
      <c r="BU8" s="248">
        <v>34</v>
      </c>
      <c r="BV8" s="244">
        <v>43.589743589743591</v>
      </c>
      <c r="BW8" s="248">
        <v>42</v>
      </c>
      <c r="BX8" s="244">
        <v>53.846153846153847</v>
      </c>
      <c r="BY8" s="248">
        <v>54</v>
      </c>
      <c r="BZ8" s="244">
        <v>69.230769230769226</v>
      </c>
      <c r="CA8" s="248">
        <v>20</v>
      </c>
      <c r="CB8" s="244">
        <v>25.641025641025642</v>
      </c>
      <c r="CC8" s="248">
        <v>559</v>
      </c>
      <c r="CD8" s="244">
        <v>36.922060766182298</v>
      </c>
      <c r="CE8" s="248">
        <v>172</v>
      </c>
      <c r="CF8" s="244">
        <v>11.360634081902246</v>
      </c>
      <c r="CG8" s="243"/>
      <c r="CH8" s="248">
        <v>22383</v>
      </c>
      <c r="CI8" s="248">
        <v>11839</v>
      </c>
      <c r="CJ8" s="244">
        <v>52.892820444087029</v>
      </c>
      <c r="CK8" s="248">
        <v>10812</v>
      </c>
      <c r="CL8" s="244">
        <v>91.325280851423258</v>
      </c>
      <c r="CM8" s="248">
        <v>1027</v>
      </c>
      <c r="CN8" s="244">
        <v>8.6747191485767381</v>
      </c>
      <c r="CO8" s="248">
        <v>547</v>
      </c>
      <c r="CP8" s="244">
        <v>53.261927945472252</v>
      </c>
      <c r="CQ8" s="248">
        <v>501</v>
      </c>
      <c r="CR8" s="244">
        <v>91.590493601462526</v>
      </c>
      <c r="CS8" s="248">
        <v>46</v>
      </c>
      <c r="CT8" s="244">
        <v>8.4095063985374772</v>
      </c>
      <c r="CU8" s="248">
        <v>17</v>
      </c>
      <c r="CV8" s="244">
        <v>36.956521739130437</v>
      </c>
      <c r="CW8" s="248">
        <v>25</v>
      </c>
      <c r="CX8" s="244">
        <v>54.347826086956523</v>
      </c>
      <c r="CY8" s="248">
        <v>29</v>
      </c>
      <c r="CZ8" s="244">
        <v>63.043478260869563</v>
      </c>
      <c r="DA8" s="248">
        <v>21</v>
      </c>
      <c r="DB8" s="244">
        <v>45.652173913043477</v>
      </c>
      <c r="DC8" s="248">
        <v>19</v>
      </c>
      <c r="DD8" s="244">
        <v>41.304347826086953</v>
      </c>
      <c r="DE8" s="248">
        <v>377</v>
      </c>
      <c r="DF8" s="244">
        <v>36.708860759493668</v>
      </c>
      <c r="DG8" s="248">
        <v>103</v>
      </c>
      <c r="DH8" s="244">
        <v>10.029211295034079</v>
      </c>
      <c r="DI8" s="243"/>
      <c r="DJ8" s="248">
        <v>23966</v>
      </c>
      <c r="DK8" s="248">
        <v>12133</v>
      </c>
      <c r="DL8" s="244">
        <v>50.62588667278645</v>
      </c>
      <c r="DM8" s="248">
        <v>10777</v>
      </c>
      <c r="DN8" s="244">
        <v>88.823868787604056</v>
      </c>
      <c r="DO8" s="248">
        <v>1356</v>
      </c>
      <c r="DP8" s="244">
        <v>11.176131212395944</v>
      </c>
      <c r="DQ8" s="248">
        <v>829</v>
      </c>
      <c r="DR8" s="244">
        <v>61.135693215339231</v>
      </c>
      <c r="DS8" s="248">
        <v>776</v>
      </c>
      <c r="DT8" s="244">
        <v>93.606755126658626</v>
      </c>
      <c r="DU8" s="248">
        <v>53</v>
      </c>
      <c r="DV8" s="244">
        <v>6.3932448733413754</v>
      </c>
      <c r="DW8" s="248">
        <v>13</v>
      </c>
      <c r="DX8" s="244">
        <v>24.528301886792452</v>
      </c>
      <c r="DY8" s="248">
        <v>29</v>
      </c>
      <c r="DZ8" s="244">
        <v>54.716981132075475</v>
      </c>
      <c r="EA8" s="248">
        <v>21</v>
      </c>
      <c r="EB8" s="244">
        <v>39.622641509433961</v>
      </c>
      <c r="EC8" s="248">
        <v>23</v>
      </c>
      <c r="ED8" s="244">
        <v>43.39622641509434</v>
      </c>
      <c r="EE8" s="248">
        <v>35</v>
      </c>
      <c r="EF8" s="244">
        <v>66.037735849056602</v>
      </c>
      <c r="EG8" s="248">
        <v>445</v>
      </c>
      <c r="EH8" s="244">
        <v>32.817109144542776</v>
      </c>
      <c r="EI8" s="248">
        <v>82</v>
      </c>
      <c r="EJ8" s="244">
        <v>6.0471976401179939</v>
      </c>
      <c r="EK8" s="178"/>
    </row>
    <row r="9" spans="1:141" ht="21" x14ac:dyDescent="0.45">
      <c r="A9" s="243" t="s">
        <v>200</v>
      </c>
      <c r="B9" s="248">
        <v>150696</v>
      </c>
      <c r="C9" s="248">
        <v>83827</v>
      </c>
      <c r="D9" s="244">
        <v>55.626559430907257</v>
      </c>
      <c r="E9" s="248">
        <v>73582</v>
      </c>
      <c r="F9" s="244">
        <f t="shared" si="0"/>
        <v>87.778400753933695</v>
      </c>
      <c r="G9" s="248">
        <v>10245</v>
      </c>
      <c r="H9" s="244">
        <f t="shared" si="1"/>
        <v>12.221599246066303</v>
      </c>
      <c r="I9" s="248">
        <v>9416</v>
      </c>
      <c r="J9" s="244">
        <f t="shared" si="2"/>
        <v>91.908247925817477</v>
      </c>
      <c r="K9" s="248">
        <v>8427</v>
      </c>
      <c r="L9" s="244">
        <f t="shared" si="3"/>
        <v>89.496601529311803</v>
      </c>
      <c r="M9" s="248">
        <f t="shared" si="4"/>
        <v>989</v>
      </c>
      <c r="N9" s="244">
        <f t="shared" si="5"/>
        <v>10.50339847068819</v>
      </c>
      <c r="O9" s="248">
        <v>200</v>
      </c>
      <c r="P9" s="244">
        <v>20.222446916076844</v>
      </c>
      <c r="Q9" s="248">
        <v>428</v>
      </c>
      <c r="R9" s="244">
        <v>43.27603640040445</v>
      </c>
      <c r="S9" s="248">
        <v>407</v>
      </c>
      <c r="T9" s="244">
        <v>41.152679474216377</v>
      </c>
      <c r="U9" s="248">
        <v>402</v>
      </c>
      <c r="V9" s="244">
        <v>40.647118301314457</v>
      </c>
      <c r="W9" s="248">
        <v>228</v>
      </c>
      <c r="X9" s="244">
        <v>23.053589484327603</v>
      </c>
      <c r="Y9" s="248">
        <v>238</v>
      </c>
      <c r="Z9" s="244">
        <f t="shared" si="6"/>
        <v>2.3230844314299657</v>
      </c>
      <c r="AA9" s="248">
        <f t="shared" si="7"/>
        <v>591</v>
      </c>
      <c r="AB9" s="244">
        <f t="shared" si="8"/>
        <v>5.7686676427525621</v>
      </c>
      <c r="AC9" s="243"/>
      <c r="AD9" s="248">
        <v>29461</v>
      </c>
      <c r="AE9" s="248">
        <v>17973</v>
      </c>
      <c r="AF9" s="244">
        <v>61.006075829062148</v>
      </c>
      <c r="AG9" s="248">
        <v>15905</v>
      </c>
      <c r="AH9" s="244">
        <v>88.493851888944533</v>
      </c>
      <c r="AI9" s="248">
        <v>2068</v>
      </c>
      <c r="AJ9" s="244">
        <v>11.506148111055472</v>
      </c>
      <c r="AK9" s="248">
        <v>1881</v>
      </c>
      <c r="AL9" s="244">
        <v>90.957446808510639</v>
      </c>
      <c r="AM9" s="248">
        <v>1666</v>
      </c>
      <c r="AN9" s="244">
        <v>88.569909622541203</v>
      </c>
      <c r="AO9" s="248">
        <v>215</v>
      </c>
      <c r="AP9" s="244">
        <v>11.430090377458798</v>
      </c>
      <c r="AQ9" s="248">
        <v>77</v>
      </c>
      <c r="AR9" s="244">
        <v>35.813953488372093</v>
      </c>
      <c r="AS9" s="248">
        <v>65</v>
      </c>
      <c r="AT9" s="244">
        <v>30.232558139534884</v>
      </c>
      <c r="AU9" s="248">
        <v>56</v>
      </c>
      <c r="AV9" s="244">
        <v>26.046511627906977</v>
      </c>
      <c r="AW9" s="248">
        <v>50</v>
      </c>
      <c r="AX9" s="244">
        <v>23.255813953488371</v>
      </c>
      <c r="AY9" s="248">
        <v>33</v>
      </c>
      <c r="AZ9" s="244">
        <v>15.348837209302326</v>
      </c>
      <c r="BA9" s="248">
        <v>66</v>
      </c>
      <c r="BB9" s="244">
        <v>3.1914893617021276</v>
      </c>
      <c r="BC9" s="248">
        <v>121</v>
      </c>
      <c r="BD9" s="244">
        <v>5.8510638297872344</v>
      </c>
      <c r="BE9" s="243"/>
      <c r="BF9" s="248">
        <v>35941</v>
      </c>
      <c r="BG9" s="248">
        <v>20202</v>
      </c>
      <c r="BH9" s="244">
        <v>56.208786622520243</v>
      </c>
      <c r="BI9" s="248">
        <v>17542</v>
      </c>
      <c r="BJ9" s="244">
        <v>86.832986832986833</v>
      </c>
      <c r="BK9" s="248">
        <v>2660</v>
      </c>
      <c r="BL9" s="244">
        <v>13.167013167013167</v>
      </c>
      <c r="BM9" s="248">
        <v>2416</v>
      </c>
      <c r="BN9" s="244">
        <v>90.827067669172934</v>
      </c>
      <c r="BO9" s="248">
        <v>2164</v>
      </c>
      <c r="BP9" s="244">
        <v>89.569536423841058</v>
      </c>
      <c r="BQ9" s="248">
        <v>252</v>
      </c>
      <c r="BR9" s="244">
        <v>10.430463576158941</v>
      </c>
      <c r="BS9" s="248">
        <v>30</v>
      </c>
      <c r="BT9" s="244">
        <v>11.904761904761905</v>
      </c>
      <c r="BU9" s="248">
        <v>118</v>
      </c>
      <c r="BV9" s="244">
        <v>46.825396825396822</v>
      </c>
      <c r="BW9" s="248">
        <v>102</v>
      </c>
      <c r="BX9" s="244">
        <v>40.476190476190474</v>
      </c>
      <c r="BY9" s="248">
        <v>112</v>
      </c>
      <c r="BZ9" s="244">
        <v>44.444444444444443</v>
      </c>
      <c r="CA9" s="248">
        <v>32</v>
      </c>
      <c r="CB9" s="244">
        <v>12.698412698412698</v>
      </c>
      <c r="CC9" s="248">
        <v>79</v>
      </c>
      <c r="CD9" s="244">
        <v>2.969924812030075</v>
      </c>
      <c r="CE9" s="248">
        <v>165</v>
      </c>
      <c r="CF9" s="244">
        <v>6.2030075187969924</v>
      </c>
      <c r="CG9" s="243"/>
      <c r="CH9" s="248">
        <v>40394</v>
      </c>
      <c r="CI9" s="248">
        <v>21794</v>
      </c>
      <c r="CJ9" s="244">
        <v>53.953557459028566</v>
      </c>
      <c r="CK9" s="248">
        <v>19355</v>
      </c>
      <c r="CL9" s="244">
        <v>88.808846471505916</v>
      </c>
      <c r="CM9" s="248">
        <v>2439</v>
      </c>
      <c r="CN9" s="244">
        <v>11.19115352849408</v>
      </c>
      <c r="CO9" s="248">
        <v>2238</v>
      </c>
      <c r="CP9" s="244">
        <v>91.758917589175894</v>
      </c>
      <c r="CQ9" s="248">
        <v>2008</v>
      </c>
      <c r="CR9" s="244">
        <v>89.722966934763178</v>
      </c>
      <c r="CS9" s="248">
        <v>230</v>
      </c>
      <c r="CT9" s="244">
        <v>10.277033065236818</v>
      </c>
      <c r="CU9" s="248">
        <v>38</v>
      </c>
      <c r="CV9" s="244">
        <v>16.521739130434781</v>
      </c>
      <c r="CW9" s="248">
        <v>86</v>
      </c>
      <c r="CX9" s="244">
        <v>37.391304347826086</v>
      </c>
      <c r="CY9" s="248">
        <v>118</v>
      </c>
      <c r="CZ9" s="244">
        <v>51.304347826086953</v>
      </c>
      <c r="DA9" s="248">
        <v>108</v>
      </c>
      <c r="DB9" s="244">
        <v>46.956521739130437</v>
      </c>
      <c r="DC9" s="248">
        <v>69</v>
      </c>
      <c r="DD9" s="244">
        <v>30</v>
      </c>
      <c r="DE9" s="248">
        <v>39</v>
      </c>
      <c r="DF9" s="244">
        <v>1.5990159901599017</v>
      </c>
      <c r="DG9" s="248">
        <v>162</v>
      </c>
      <c r="DH9" s="244">
        <v>6.6420664206642064</v>
      </c>
      <c r="DI9" s="243"/>
      <c r="DJ9" s="248">
        <v>44900</v>
      </c>
      <c r="DK9" s="248">
        <v>23858</v>
      </c>
      <c r="DL9" s="244">
        <v>53.1358574610245</v>
      </c>
      <c r="DM9" s="248">
        <v>20780</v>
      </c>
      <c r="DN9" s="244">
        <v>87.098667113756392</v>
      </c>
      <c r="DO9" s="248">
        <v>3078</v>
      </c>
      <c r="DP9" s="244">
        <v>12.901332886243608</v>
      </c>
      <c r="DQ9" s="248">
        <v>2881</v>
      </c>
      <c r="DR9" s="244">
        <v>93.599740090968155</v>
      </c>
      <c r="DS9" s="248">
        <v>2589</v>
      </c>
      <c r="DT9" s="244">
        <v>89.864630336688649</v>
      </c>
      <c r="DU9" s="248">
        <v>292</v>
      </c>
      <c r="DV9" s="244">
        <v>10.13536966331135</v>
      </c>
      <c r="DW9" s="248">
        <v>55</v>
      </c>
      <c r="DX9" s="244">
        <v>18.835616438356166</v>
      </c>
      <c r="DY9" s="248">
        <v>159</v>
      </c>
      <c r="DZ9" s="244">
        <v>54.452054794520549</v>
      </c>
      <c r="EA9" s="248">
        <v>131</v>
      </c>
      <c r="EB9" s="244">
        <v>44.863013698630134</v>
      </c>
      <c r="EC9" s="248">
        <v>132</v>
      </c>
      <c r="ED9" s="244">
        <v>45.205479452054796</v>
      </c>
      <c r="EE9" s="248">
        <v>94</v>
      </c>
      <c r="EF9" s="244">
        <v>32.19178082191781</v>
      </c>
      <c r="EG9" s="248">
        <v>54</v>
      </c>
      <c r="EH9" s="244">
        <v>1.7543859649122806</v>
      </c>
      <c r="EI9" s="248">
        <v>143</v>
      </c>
      <c r="EJ9" s="244">
        <v>4.6458739441195585</v>
      </c>
      <c r="EK9" s="178"/>
    </row>
    <row r="10" spans="1:141" ht="21" x14ac:dyDescent="0.45">
      <c r="A10" s="243" t="s">
        <v>201</v>
      </c>
      <c r="B10" s="248">
        <v>96457</v>
      </c>
      <c r="C10" s="248">
        <v>80238</v>
      </c>
      <c r="D10" s="244">
        <v>83.185253532662216</v>
      </c>
      <c r="E10" s="248">
        <v>76704</v>
      </c>
      <c r="F10" s="244">
        <f t="shared" si="0"/>
        <v>95.595603080834522</v>
      </c>
      <c r="G10" s="248">
        <f>C10-E10</f>
        <v>3534</v>
      </c>
      <c r="H10" s="244">
        <f t="shared" si="1"/>
        <v>4.4043969191654826</v>
      </c>
      <c r="I10" s="248">
        <v>2524</v>
      </c>
      <c r="J10" s="244">
        <f t="shared" si="2"/>
        <v>71.420486700622519</v>
      </c>
      <c r="K10" s="248">
        <v>2216</v>
      </c>
      <c r="L10" s="244">
        <f t="shared" si="3"/>
        <v>87.797147385103017</v>
      </c>
      <c r="M10" s="248">
        <f t="shared" si="4"/>
        <v>308</v>
      </c>
      <c r="N10" s="244">
        <f t="shared" si="5"/>
        <v>12.202852614896988</v>
      </c>
      <c r="O10" s="248">
        <v>93</v>
      </c>
      <c r="P10" s="244">
        <v>40.789473684210527</v>
      </c>
      <c r="Q10" s="248">
        <v>99</v>
      </c>
      <c r="R10" s="244">
        <v>43.421052631578945</v>
      </c>
      <c r="S10" s="248">
        <v>91</v>
      </c>
      <c r="T10" s="244">
        <v>39.912280701754383</v>
      </c>
      <c r="U10" s="248">
        <v>115</v>
      </c>
      <c r="V10" s="244">
        <v>50.438596491228068</v>
      </c>
      <c r="W10" s="248">
        <v>48</v>
      </c>
      <c r="X10" s="244">
        <v>21.05263157894737</v>
      </c>
      <c r="Y10" s="248">
        <v>99</v>
      </c>
      <c r="Z10" s="244">
        <f t="shared" si="6"/>
        <v>2.801358234295416</v>
      </c>
      <c r="AA10" s="248">
        <f t="shared" si="7"/>
        <v>911</v>
      </c>
      <c r="AB10" s="244">
        <f t="shared" si="8"/>
        <v>25.778155065082061</v>
      </c>
      <c r="AC10" s="243"/>
      <c r="AD10" s="248">
        <v>22845</v>
      </c>
      <c r="AE10" s="248">
        <v>19371</v>
      </c>
      <c r="AF10" s="244">
        <v>84.793171372291525</v>
      </c>
      <c r="AG10" s="248">
        <v>18713</v>
      </c>
      <c r="AH10" s="244">
        <v>96.603169686644989</v>
      </c>
      <c r="AI10" s="248">
        <v>638</v>
      </c>
      <c r="AJ10" s="244">
        <v>3.2935831913685405</v>
      </c>
      <c r="AK10" s="248">
        <v>443</v>
      </c>
      <c r="AL10" s="244">
        <v>69.435736677115983</v>
      </c>
      <c r="AM10" s="248">
        <v>396</v>
      </c>
      <c r="AN10" s="244">
        <v>89.390519187358919</v>
      </c>
      <c r="AO10" s="248">
        <v>47</v>
      </c>
      <c r="AP10" s="244">
        <v>10.609480812641083</v>
      </c>
      <c r="AQ10" s="248">
        <v>20</v>
      </c>
      <c r="AR10" s="244">
        <v>42.553191489361701</v>
      </c>
      <c r="AS10" s="248">
        <v>18</v>
      </c>
      <c r="AT10" s="244">
        <v>38.297872340425535</v>
      </c>
      <c r="AU10" s="248">
        <v>16</v>
      </c>
      <c r="AV10" s="244">
        <v>34.042553191489361</v>
      </c>
      <c r="AW10" s="248">
        <v>19</v>
      </c>
      <c r="AX10" s="244">
        <v>40.425531914893618</v>
      </c>
      <c r="AY10" s="248">
        <v>12</v>
      </c>
      <c r="AZ10" s="244">
        <v>25.531914893617021</v>
      </c>
      <c r="BA10" s="248">
        <v>33</v>
      </c>
      <c r="BB10" s="244">
        <v>5.1724137931034484</v>
      </c>
      <c r="BC10" s="248">
        <v>162</v>
      </c>
      <c r="BD10" s="244">
        <v>25.391849529780565</v>
      </c>
      <c r="BE10" s="243"/>
      <c r="BF10" s="248">
        <v>23897</v>
      </c>
      <c r="BG10" s="248">
        <v>20053</v>
      </c>
      <c r="BH10" s="244">
        <v>83.914298865966444</v>
      </c>
      <c r="BI10" s="248">
        <v>19084</v>
      </c>
      <c r="BJ10" s="244">
        <v>95.16780531591283</v>
      </c>
      <c r="BK10" s="248">
        <v>947</v>
      </c>
      <c r="BL10" s="244">
        <v>4.7224854136538177</v>
      </c>
      <c r="BM10" s="248">
        <v>600</v>
      </c>
      <c r="BN10" s="244">
        <v>63.357972544878564</v>
      </c>
      <c r="BO10" s="248">
        <v>525</v>
      </c>
      <c r="BP10" s="244">
        <v>87.5</v>
      </c>
      <c r="BQ10" s="248">
        <v>75</v>
      </c>
      <c r="BR10" s="244">
        <v>12.5</v>
      </c>
      <c r="BS10" s="248">
        <v>23</v>
      </c>
      <c r="BT10" s="244">
        <v>30.666666666666668</v>
      </c>
      <c r="BU10" s="248">
        <v>28</v>
      </c>
      <c r="BV10" s="244">
        <v>37.333333333333336</v>
      </c>
      <c r="BW10" s="248">
        <v>34</v>
      </c>
      <c r="BX10" s="244">
        <v>45.333333333333336</v>
      </c>
      <c r="BY10" s="248">
        <v>45</v>
      </c>
      <c r="BZ10" s="244">
        <v>60</v>
      </c>
      <c r="CA10" s="248">
        <v>13</v>
      </c>
      <c r="CB10" s="244">
        <v>17.333333333333332</v>
      </c>
      <c r="CC10" s="248">
        <v>54</v>
      </c>
      <c r="CD10" s="244">
        <v>5.7022175290390704</v>
      </c>
      <c r="CE10" s="248">
        <v>293</v>
      </c>
      <c r="CF10" s="244">
        <v>30.939809926082365</v>
      </c>
      <c r="CG10" s="243"/>
      <c r="CH10" s="248">
        <v>23505</v>
      </c>
      <c r="CI10" s="248">
        <v>19048</v>
      </c>
      <c r="CJ10" s="244">
        <v>81.038077004892571</v>
      </c>
      <c r="CK10" s="248">
        <v>18272</v>
      </c>
      <c r="CL10" s="244">
        <v>95.926081478370435</v>
      </c>
      <c r="CM10" s="248">
        <v>776</v>
      </c>
      <c r="CN10" s="244">
        <v>4.073918521629567</v>
      </c>
      <c r="CO10" s="248">
        <v>596</v>
      </c>
      <c r="CP10" s="244">
        <v>76.80412371134021</v>
      </c>
      <c r="CQ10" s="248">
        <v>536</v>
      </c>
      <c r="CR10" s="244">
        <v>89.932885906040269</v>
      </c>
      <c r="CS10" s="248">
        <v>59</v>
      </c>
      <c r="CT10" s="244">
        <v>9.8993288590604021</v>
      </c>
      <c r="CU10" s="248">
        <v>28</v>
      </c>
      <c r="CV10" s="244">
        <v>47.457627118644069</v>
      </c>
      <c r="CW10" s="248">
        <v>23</v>
      </c>
      <c r="CX10" s="244">
        <v>38.983050847457626</v>
      </c>
      <c r="CY10" s="248">
        <v>22</v>
      </c>
      <c r="CZ10" s="244">
        <v>37.288135593220339</v>
      </c>
      <c r="DA10" s="248">
        <v>24</v>
      </c>
      <c r="DB10" s="244">
        <v>40.677966101694913</v>
      </c>
      <c r="DC10" s="248">
        <v>13</v>
      </c>
      <c r="DD10" s="244">
        <v>22.033898305084747</v>
      </c>
      <c r="DE10" s="248">
        <v>9</v>
      </c>
      <c r="DF10" s="244">
        <v>1.1597938144329898</v>
      </c>
      <c r="DG10" s="248">
        <v>170</v>
      </c>
      <c r="DH10" s="244">
        <v>21.907216494845361</v>
      </c>
      <c r="DI10" s="243"/>
      <c r="DJ10" s="248">
        <v>26210</v>
      </c>
      <c r="DK10" s="248">
        <v>21766</v>
      </c>
      <c r="DL10" s="244">
        <v>83.044639450591376</v>
      </c>
      <c r="DM10" s="248">
        <v>20635</v>
      </c>
      <c r="DN10" s="244">
        <v>94.803822475420375</v>
      </c>
      <c r="DO10" s="248">
        <v>1131</v>
      </c>
      <c r="DP10" s="244">
        <v>5.1961775245796193</v>
      </c>
      <c r="DQ10" s="248">
        <v>885</v>
      </c>
      <c r="DR10" s="244">
        <v>78.249336870026525</v>
      </c>
      <c r="DS10" s="248">
        <v>759</v>
      </c>
      <c r="DT10" s="244">
        <v>85.762711864406782</v>
      </c>
      <c r="DU10" s="248">
        <v>47</v>
      </c>
      <c r="DV10" s="244">
        <v>5.3107344632768365</v>
      </c>
      <c r="DW10" s="248">
        <v>22</v>
      </c>
      <c r="DX10" s="244">
        <v>46.808510638297875</v>
      </c>
      <c r="DY10" s="248">
        <v>30</v>
      </c>
      <c r="DZ10" s="244">
        <v>63.829787234042556</v>
      </c>
      <c r="EA10" s="248">
        <v>19</v>
      </c>
      <c r="EB10" s="244">
        <v>40.425531914893618</v>
      </c>
      <c r="EC10" s="248">
        <v>27</v>
      </c>
      <c r="ED10" s="244">
        <v>57.446808510638299</v>
      </c>
      <c r="EE10" s="248">
        <v>10</v>
      </c>
      <c r="EF10" s="244">
        <v>21.276595744680851</v>
      </c>
      <c r="EG10" s="248">
        <v>3</v>
      </c>
      <c r="EH10" s="244">
        <v>0.26525198938992045</v>
      </c>
      <c r="EI10" s="248">
        <v>243</v>
      </c>
      <c r="EJ10" s="244">
        <v>21.485411140583555</v>
      </c>
      <c r="EK10" s="178"/>
    </row>
    <row r="11" spans="1:141" ht="21" x14ac:dyDescent="0.45">
      <c r="A11" s="243" t="s">
        <v>202</v>
      </c>
      <c r="B11" s="248">
        <v>158409</v>
      </c>
      <c r="C11" s="248">
        <v>62538</v>
      </c>
      <c r="D11" s="244">
        <v>39.478817491430412</v>
      </c>
      <c r="E11" s="248">
        <v>56002</v>
      </c>
      <c r="F11" s="244">
        <f t="shared" si="0"/>
        <v>89.548754357350731</v>
      </c>
      <c r="G11" s="248">
        <v>6536</v>
      </c>
      <c r="H11" s="244">
        <f t="shared" si="1"/>
        <v>10.451245642649269</v>
      </c>
      <c r="I11" s="248">
        <v>4529</v>
      </c>
      <c r="J11" s="244">
        <f t="shared" si="2"/>
        <v>69.29314565483476</v>
      </c>
      <c r="K11" s="248">
        <v>4299</v>
      </c>
      <c r="L11" s="244">
        <f t="shared" si="3"/>
        <v>94.921616250827995</v>
      </c>
      <c r="M11" s="248">
        <f t="shared" si="4"/>
        <v>230</v>
      </c>
      <c r="N11" s="244">
        <f t="shared" si="5"/>
        <v>5.0783837491720023</v>
      </c>
      <c r="O11" s="248">
        <v>116</v>
      </c>
      <c r="P11" s="244">
        <v>50.434782608695649</v>
      </c>
      <c r="Q11" s="248">
        <v>126</v>
      </c>
      <c r="R11" s="244">
        <v>54.782608695652172</v>
      </c>
      <c r="S11" s="248">
        <v>132</v>
      </c>
      <c r="T11" s="244">
        <v>57.391304347826086</v>
      </c>
      <c r="U11" s="248">
        <v>166</v>
      </c>
      <c r="V11" s="244">
        <v>72.173913043478265</v>
      </c>
      <c r="W11" s="248">
        <v>116</v>
      </c>
      <c r="X11" s="244">
        <v>50.434782608695649</v>
      </c>
      <c r="Y11" s="248">
        <v>1505</v>
      </c>
      <c r="Z11" s="244">
        <f t="shared" si="6"/>
        <v>23.026315789473685</v>
      </c>
      <c r="AA11" s="248">
        <f t="shared" si="7"/>
        <v>502</v>
      </c>
      <c r="AB11" s="244">
        <f t="shared" si="8"/>
        <v>7.6805385556915544</v>
      </c>
      <c r="AC11" s="243"/>
      <c r="AD11" s="248">
        <v>33936</v>
      </c>
      <c r="AE11" s="248">
        <v>16737</v>
      </c>
      <c r="AF11" s="244">
        <v>49.319306930693067</v>
      </c>
      <c r="AG11" s="248">
        <v>15219</v>
      </c>
      <c r="AH11" s="244">
        <v>90.93027424269583</v>
      </c>
      <c r="AI11" s="248">
        <v>1518</v>
      </c>
      <c r="AJ11" s="244">
        <v>9.0697257573041767</v>
      </c>
      <c r="AK11" s="248">
        <v>1075</v>
      </c>
      <c r="AL11" s="244">
        <v>70.816864295125171</v>
      </c>
      <c r="AM11" s="248">
        <v>1029</v>
      </c>
      <c r="AN11" s="244">
        <v>95.720930232558146</v>
      </c>
      <c r="AO11" s="248">
        <v>46</v>
      </c>
      <c r="AP11" s="244">
        <v>4.2790697674418601</v>
      </c>
      <c r="AQ11" s="248">
        <v>35</v>
      </c>
      <c r="AR11" s="244">
        <v>76.086956521739125</v>
      </c>
      <c r="AS11" s="248">
        <v>19</v>
      </c>
      <c r="AT11" s="244">
        <v>41.304347826086953</v>
      </c>
      <c r="AU11" s="248">
        <v>22</v>
      </c>
      <c r="AV11" s="244">
        <v>47.826086956521742</v>
      </c>
      <c r="AW11" s="248">
        <v>24</v>
      </c>
      <c r="AX11" s="244">
        <v>52.173913043478258</v>
      </c>
      <c r="AY11" s="248">
        <v>13</v>
      </c>
      <c r="AZ11" s="244">
        <v>28.260869565217391</v>
      </c>
      <c r="BA11" s="248">
        <v>346</v>
      </c>
      <c r="BB11" s="244">
        <v>22.793148880105402</v>
      </c>
      <c r="BC11" s="248">
        <v>97</v>
      </c>
      <c r="BD11" s="244">
        <v>6.3899868247694336</v>
      </c>
      <c r="BE11" s="243"/>
      <c r="BF11" s="248">
        <v>36360</v>
      </c>
      <c r="BG11" s="248">
        <v>15804</v>
      </c>
      <c r="BH11" s="244">
        <v>43.465346534653463</v>
      </c>
      <c r="BI11" s="248">
        <v>13927</v>
      </c>
      <c r="BJ11" s="244">
        <v>88.123259934193868</v>
      </c>
      <c r="BK11" s="248">
        <v>1877</v>
      </c>
      <c r="BL11" s="244">
        <v>11.876740065806125</v>
      </c>
      <c r="BM11" s="248">
        <v>1219</v>
      </c>
      <c r="BN11" s="244">
        <v>64.944059669685672</v>
      </c>
      <c r="BO11" s="248">
        <v>1150</v>
      </c>
      <c r="BP11" s="244">
        <v>94.339622641509436</v>
      </c>
      <c r="BQ11" s="248">
        <v>69</v>
      </c>
      <c r="BR11" s="244">
        <v>5.6603773584905657</v>
      </c>
      <c r="BS11" s="248">
        <v>30</v>
      </c>
      <c r="BT11" s="244">
        <v>43.478260869565219</v>
      </c>
      <c r="BU11" s="248">
        <v>35</v>
      </c>
      <c r="BV11" s="244">
        <v>50.724637681159422</v>
      </c>
      <c r="BW11" s="248">
        <v>41</v>
      </c>
      <c r="BX11" s="244">
        <v>59.420289855072461</v>
      </c>
      <c r="BY11" s="248">
        <v>62</v>
      </c>
      <c r="BZ11" s="244">
        <v>89.85507246376811</v>
      </c>
      <c r="CA11" s="248">
        <v>31</v>
      </c>
      <c r="CB11" s="244">
        <v>44.927536231884055</v>
      </c>
      <c r="CC11" s="248">
        <v>481</v>
      </c>
      <c r="CD11" s="244">
        <v>25.625998934469898</v>
      </c>
      <c r="CE11" s="248">
        <v>177</v>
      </c>
      <c r="CF11" s="244">
        <v>9.4299413958444323</v>
      </c>
      <c r="CG11" s="243"/>
      <c r="CH11" s="248">
        <v>42822</v>
      </c>
      <c r="CI11" s="248">
        <v>15200</v>
      </c>
      <c r="CJ11" s="244">
        <v>35.495773200691232</v>
      </c>
      <c r="CK11" s="248">
        <v>13804</v>
      </c>
      <c r="CL11" s="244">
        <v>90.815789473684205</v>
      </c>
      <c r="CM11" s="248">
        <v>1396</v>
      </c>
      <c r="CN11" s="244">
        <v>9.1842105263157894</v>
      </c>
      <c r="CO11" s="248">
        <v>954</v>
      </c>
      <c r="CP11" s="244">
        <v>68.338108882521496</v>
      </c>
      <c r="CQ11" s="248">
        <v>894</v>
      </c>
      <c r="CR11" s="244">
        <v>93.710691823899367</v>
      </c>
      <c r="CS11" s="248">
        <v>60</v>
      </c>
      <c r="CT11" s="244">
        <v>6.2893081761006293</v>
      </c>
      <c r="CU11" s="248">
        <v>25</v>
      </c>
      <c r="CV11" s="244">
        <v>41.666666666666664</v>
      </c>
      <c r="CW11" s="248">
        <v>29</v>
      </c>
      <c r="CX11" s="244">
        <v>48.333333333333336</v>
      </c>
      <c r="CY11" s="248">
        <v>39</v>
      </c>
      <c r="CZ11" s="244">
        <v>65</v>
      </c>
      <c r="DA11" s="248">
        <v>43</v>
      </c>
      <c r="DB11" s="244">
        <v>71.666666666666671</v>
      </c>
      <c r="DC11" s="248">
        <v>35</v>
      </c>
      <c r="DD11" s="244">
        <v>58.333333333333336</v>
      </c>
      <c r="DE11" s="248">
        <v>307</v>
      </c>
      <c r="DF11" s="244">
        <v>21.991404011461317</v>
      </c>
      <c r="DG11" s="248">
        <v>135</v>
      </c>
      <c r="DH11" s="244">
        <v>9.6704871060171929</v>
      </c>
      <c r="DI11" s="243"/>
      <c r="DJ11" s="248">
        <v>45291</v>
      </c>
      <c r="DK11" s="248">
        <v>14797</v>
      </c>
      <c r="DL11" s="244">
        <v>32.67095007838202</v>
      </c>
      <c r="DM11" s="248">
        <v>13052</v>
      </c>
      <c r="DN11" s="244">
        <v>88.207069000473069</v>
      </c>
      <c r="DO11" s="248">
        <v>1745</v>
      </c>
      <c r="DP11" s="244">
        <v>11.792930999526931</v>
      </c>
      <c r="DQ11" s="248">
        <v>1281</v>
      </c>
      <c r="DR11" s="244">
        <v>73.409742120343836</v>
      </c>
      <c r="DS11" s="248">
        <v>1226</v>
      </c>
      <c r="DT11" s="244">
        <v>95.706479313036695</v>
      </c>
      <c r="DU11" s="248">
        <v>55</v>
      </c>
      <c r="DV11" s="244">
        <v>4.2935206869633102</v>
      </c>
      <c r="DW11" s="248">
        <v>26</v>
      </c>
      <c r="DX11" s="244">
        <v>47.272727272727273</v>
      </c>
      <c r="DY11" s="248">
        <v>43</v>
      </c>
      <c r="DZ11" s="244">
        <v>78.181818181818187</v>
      </c>
      <c r="EA11" s="248">
        <v>30</v>
      </c>
      <c r="EB11" s="244">
        <v>54.545454545454547</v>
      </c>
      <c r="EC11" s="248">
        <v>37</v>
      </c>
      <c r="ED11" s="244">
        <v>67.272727272727266</v>
      </c>
      <c r="EE11" s="248">
        <v>37</v>
      </c>
      <c r="EF11" s="244">
        <v>67.272727272727266</v>
      </c>
      <c r="EG11" s="248">
        <v>371</v>
      </c>
      <c r="EH11" s="244">
        <v>21.260744985673352</v>
      </c>
      <c r="EI11" s="248">
        <v>93</v>
      </c>
      <c r="EJ11" s="244">
        <v>5.329512893982808</v>
      </c>
      <c r="EK11" s="178"/>
    </row>
    <row r="12" spans="1:141" ht="21" x14ac:dyDescent="0.45">
      <c r="A12" s="243" t="s">
        <v>203</v>
      </c>
      <c r="B12" s="248">
        <v>104587</v>
      </c>
      <c r="C12" s="248">
        <v>87810</v>
      </c>
      <c r="D12" s="244">
        <v>83.958809412259654</v>
      </c>
      <c r="E12" s="248">
        <v>82206</v>
      </c>
      <c r="F12" s="244">
        <f t="shared" si="0"/>
        <v>93.618038947728053</v>
      </c>
      <c r="G12" s="248">
        <v>5604</v>
      </c>
      <c r="H12" s="244">
        <f t="shared" si="1"/>
        <v>6.3819610522719508</v>
      </c>
      <c r="I12" s="248">
        <v>4970</v>
      </c>
      <c r="J12" s="244">
        <f t="shared" si="2"/>
        <v>88.686652391149181</v>
      </c>
      <c r="K12" s="248">
        <v>3820</v>
      </c>
      <c r="L12" s="244">
        <f t="shared" si="3"/>
        <v>76.861167002012067</v>
      </c>
      <c r="M12" s="248">
        <f t="shared" si="4"/>
        <v>1150</v>
      </c>
      <c r="N12" s="244">
        <f t="shared" si="5"/>
        <v>23.138832997987926</v>
      </c>
      <c r="O12" s="248">
        <v>552</v>
      </c>
      <c r="P12" s="244">
        <v>48</v>
      </c>
      <c r="Q12" s="248">
        <v>489</v>
      </c>
      <c r="R12" s="244">
        <v>42.521739130434781</v>
      </c>
      <c r="S12" s="248">
        <v>381</v>
      </c>
      <c r="T12" s="244">
        <v>33.130434782608695</v>
      </c>
      <c r="U12" s="248">
        <v>333</v>
      </c>
      <c r="V12" s="244">
        <v>28.956521739130434</v>
      </c>
      <c r="W12" s="248">
        <v>238</v>
      </c>
      <c r="X12" s="244">
        <v>20.695652173913043</v>
      </c>
      <c r="Y12" s="248">
        <v>169</v>
      </c>
      <c r="Z12" s="244">
        <f t="shared" si="6"/>
        <v>3.0157030692362596</v>
      </c>
      <c r="AA12" s="248">
        <f t="shared" si="7"/>
        <v>465</v>
      </c>
      <c r="AB12" s="244">
        <f t="shared" si="8"/>
        <v>8.2976445396145611</v>
      </c>
      <c r="AC12" s="243"/>
      <c r="AD12" s="248">
        <v>24181</v>
      </c>
      <c r="AE12" s="248">
        <v>20765</v>
      </c>
      <c r="AF12" s="244">
        <v>85.873206236301229</v>
      </c>
      <c r="AG12" s="248">
        <v>19428</v>
      </c>
      <c r="AH12" s="244">
        <v>93.561281001685529</v>
      </c>
      <c r="AI12" s="248">
        <v>1337</v>
      </c>
      <c r="AJ12" s="244">
        <v>6.4387189983144717</v>
      </c>
      <c r="AK12" s="248">
        <v>1217</v>
      </c>
      <c r="AL12" s="244">
        <v>91.024682124158559</v>
      </c>
      <c r="AM12" s="248">
        <v>901</v>
      </c>
      <c r="AN12" s="244">
        <v>74.034511092851275</v>
      </c>
      <c r="AO12" s="248">
        <v>316</v>
      </c>
      <c r="AP12" s="244">
        <v>25.965488907148725</v>
      </c>
      <c r="AQ12" s="248">
        <v>167</v>
      </c>
      <c r="AR12" s="244">
        <v>52.848101265822784</v>
      </c>
      <c r="AS12" s="248">
        <v>128</v>
      </c>
      <c r="AT12" s="244">
        <v>40.506329113924053</v>
      </c>
      <c r="AU12" s="248">
        <v>82</v>
      </c>
      <c r="AV12" s="244">
        <v>25.949367088607595</v>
      </c>
      <c r="AW12" s="248">
        <v>77</v>
      </c>
      <c r="AX12" s="244">
        <v>24.367088607594937</v>
      </c>
      <c r="AY12" s="248">
        <v>61</v>
      </c>
      <c r="AZ12" s="244">
        <v>19.303797468354432</v>
      </c>
      <c r="BA12" s="248">
        <v>30</v>
      </c>
      <c r="BB12" s="244">
        <v>2.2438294689603588</v>
      </c>
      <c r="BC12" s="248">
        <v>90</v>
      </c>
      <c r="BD12" s="244">
        <v>6.731488406881077</v>
      </c>
      <c r="BE12" s="243"/>
      <c r="BF12" s="248">
        <v>26051</v>
      </c>
      <c r="BG12" s="248">
        <v>22090</v>
      </c>
      <c r="BH12" s="244">
        <v>84.795209396952131</v>
      </c>
      <c r="BI12" s="248">
        <v>20652</v>
      </c>
      <c r="BJ12" s="244">
        <v>93.49026708918062</v>
      </c>
      <c r="BK12" s="248">
        <v>1438</v>
      </c>
      <c r="BL12" s="244">
        <v>6.5097329108193751</v>
      </c>
      <c r="BM12" s="248">
        <v>1288</v>
      </c>
      <c r="BN12" s="244">
        <v>89.568845618915162</v>
      </c>
      <c r="BO12" s="248">
        <v>984</v>
      </c>
      <c r="BP12" s="244">
        <v>76.397515527950304</v>
      </c>
      <c r="BQ12" s="248">
        <v>304</v>
      </c>
      <c r="BR12" s="244">
        <v>23.602484472049689</v>
      </c>
      <c r="BS12" s="248">
        <v>145</v>
      </c>
      <c r="BT12" s="244">
        <v>47.69736842105263</v>
      </c>
      <c r="BU12" s="248">
        <v>125</v>
      </c>
      <c r="BV12" s="244">
        <v>41.118421052631582</v>
      </c>
      <c r="BW12" s="248">
        <v>116</v>
      </c>
      <c r="BX12" s="244">
        <v>38.157894736842103</v>
      </c>
      <c r="BY12" s="248">
        <v>100</v>
      </c>
      <c r="BZ12" s="244">
        <v>32.89473684210526</v>
      </c>
      <c r="CA12" s="248">
        <v>55</v>
      </c>
      <c r="CB12" s="244">
        <v>18.092105263157894</v>
      </c>
      <c r="CC12" s="248">
        <v>47</v>
      </c>
      <c r="CD12" s="244">
        <v>3.2684283727399164</v>
      </c>
      <c r="CE12" s="248">
        <v>103</v>
      </c>
      <c r="CF12" s="244">
        <v>7.1627260083449231</v>
      </c>
      <c r="CG12" s="243"/>
      <c r="CH12" s="248">
        <v>26765</v>
      </c>
      <c r="CI12" s="248">
        <v>22346</v>
      </c>
      <c r="CJ12" s="244">
        <v>83.489631982066129</v>
      </c>
      <c r="CK12" s="248">
        <v>21039</v>
      </c>
      <c r="CL12" s="244">
        <v>94.151078492795136</v>
      </c>
      <c r="CM12" s="248">
        <v>1307</v>
      </c>
      <c r="CN12" s="244">
        <v>5.848921507204869</v>
      </c>
      <c r="CO12" s="248">
        <v>1137</v>
      </c>
      <c r="CP12" s="244">
        <v>86.993114001530216</v>
      </c>
      <c r="CQ12" s="248">
        <v>867</v>
      </c>
      <c r="CR12" s="244">
        <v>76.253298153034294</v>
      </c>
      <c r="CS12" s="248">
        <v>270</v>
      </c>
      <c r="CT12" s="244">
        <v>23.746701846965699</v>
      </c>
      <c r="CU12" s="248">
        <v>127</v>
      </c>
      <c r="CV12" s="244">
        <v>47.037037037037038</v>
      </c>
      <c r="CW12" s="248">
        <v>121</v>
      </c>
      <c r="CX12" s="244">
        <v>44.814814814814817</v>
      </c>
      <c r="CY12" s="248">
        <v>98</v>
      </c>
      <c r="CZ12" s="244">
        <v>36.296296296296298</v>
      </c>
      <c r="DA12" s="248">
        <v>81</v>
      </c>
      <c r="DB12" s="244">
        <v>30</v>
      </c>
      <c r="DC12" s="248">
        <v>64</v>
      </c>
      <c r="DD12" s="244">
        <v>23.703703703703702</v>
      </c>
      <c r="DE12" s="248">
        <v>43</v>
      </c>
      <c r="DF12" s="244">
        <v>3.2899770466717673</v>
      </c>
      <c r="DG12" s="248">
        <v>127</v>
      </c>
      <c r="DH12" s="244">
        <v>9.7169089517980112</v>
      </c>
      <c r="DI12" s="243"/>
      <c r="DJ12" s="248">
        <v>27590</v>
      </c>
      <c r="DK12" s="248">
        <v>22609</v>
      </c>
      <c r="DL12" s="244">
        <v>81.946357375860813</v>
      </c>
      <c r="DM12" s="248">
        <v>21087</v>
      </c>
      <c r="DN12" s="244">
        <v>93.268167543898443</v>
      </c>
      <c r="DO12" s="248">
        <v>1522</v>
      </c>
      <c r="DP12" s="244">
        <v>6.7318324561015528</v>
      </c>
      <c r="DQ12" s="248">
        <v>1328</v>
      </c>
      <c r="DR12" s="244">
        <v>87.253613666228645</v>
      </c>
      <c r="DS12" s="248">
        <v>1068</v>
      </c>
      <c r="DT12" s="244">
        <v>80.421686746987959</v>
      </c>
      <c r="DU12" s="248">
        <v>260</v>
      </c>
      <c r="DV12" s="244">
        <v>19.578313253012048</v>
      </c>
      <c r="DW12" s="248">
        <v>113</v>
      </c>
      <c r="DX12" s="244">
        <v>43.46153846153846</v>
      </c>
      <c r="DY12" s="248">
        <v>115</v>
      </c>
      <c r="DZ12" s="244">
        <v>44.230769230769234</v>
      </c>
      <c r="EA12" s="248">
        <v>85</v>
      </c>
      <c r="EB12" s="244">
        <v>32.692307692307693</v>
      </c>
      <c r="EC12" s="248">
        <v>75</v>
      </c>
      <c r="ED12" s="244">
        <v>28.846153846153847</v>
      </c>
      <c r="EE12" s="248">
        <v>58</v>
      </c>
      <c r="EF12" s="244">
        <v>22.307692307692307</v>
      </c>
      <c r="EG12" s="248">
        <v>49</v>
      </c>
      <c r="EH12" s="244">
        <v>3.219448094612352</v>
      </c>
      <c r="EI12" s="248">
        <v>145</v>
      </c>
      <c r="EJ12" s="244">
        <v>9.5269382391590014</v>
      </c>
      <c r="EK12" s="178"/>
    </row>
    <row r="13" spans="1:141" ht="21" x14ac:dyDescent="0.45">
      <c r="A13" s="243" t="s">
        <v>204</v>
      </c>
      <c r="B13" s="248">
        <v>126538</v>
      </c>
      <c r="C13" s="248">
        <v>122169</v>
      </c>
      <c r="D13" s="244">
        <v>96.547282239327316</v>
      </c>
      <c r="E13" s="248">
        <v>111513</v>
      </c>
      <c r="F13" s="244">
        <f t="shared" si="0"/>
        <v>91.277656361270047</v>
      </c>
      <c r="G13" s="248">
        <v>10656</v>
      </c>
      <c r="H13" s="244">
        <f t="shared" si="1"/>
        <v>8.7223436387299564</v>
      </c>
      <c r="I13" s="248">
        <v>7638</v>
      </c>
      <c r="J13" s="244">
        <f t="shared" si="2"/>
        <v>71.677927927927925</v>
      </c>
      <c r="K13" s="248">
        <v>7381</v>
      </c>
      <c r="L13" s="244">
        <f t="shared" si="3"/>
        <v>96.635244828489135</v>
      </c>
      <c r="M13" s="248">
        <f t="shared" si="4"/>
        <v>257</v>
      </c>
      <c r="N13" s="244">
        <f t="shared" si="5"/>
        <v>3.3647551715108666</v>
      </c>
      <c r="O13" s="248">
        <v>93</v>
      </c>
      <c r="P13" s="244">
        <v>36.186770428015564</v>
      </c>
      <c r="Q13" s="248">
        <v>151</v>
      </c>
      <c r="R13" s="244">
        <v>58.754863813229569</v>
      </c>
      <c r="S13" s="248">
        <v>135</v>
      </c>
      <c r="T13" s="244">
        <v>52.52918287937743</v>
      </c>
      <c r="U13" s="248">
        <v>156</v>
      </c>
      <c r="V13" s="244">
        <v>60.700389105058363</v>
      </c>
      <c r="W13" s="248">
        <v>121</v>
      </c>
      <c r="X13" s="244">
        <v>47.081712062256813</v>
      </c>
      <c r="Y13" s="248">
        <v>1747</v>
      </c>
      <c r="Z13" s="244">
        <f t="shared" si="6"/>
        <v>16.39451951951952</v>
      </c>
      <c r="AA13" s="248">
        <f t="shared" si="7"/>
        <v>1271</v>
      </c>
      <c r="AB13" s="244">
        <f t="shared" si="8"/>
        <v>11.927552552552553</v>
      </c>
      <c r="AC13" s="243"/>
      <c r="AD13" s="248">
        <v>30736</v>
      </c>
      <c r="AE13" s="248">
        <v>29165</v>
      </c>
      <c r="AF13" s="244">
        <v>94.888729828214466</v>
      </c>
      <c r="AG13" s="248">
        <v>27358</v>
      </c>
      <c r="AH13" s="244">
        <v>93.804217383850499</v>
      </c>
      <c r="AI13" s="248">
        <v>1807</v>
      </c>
      <c r="AJ13" s="244">
        <v>6.1957826161494944</v>
      </c>
      <c r="AK13" s="248">
        <v>1154</v>
      </c>
      <c r="AL13" s="244">
        <v>63.862755949086882</v>
      </c>
      <c r="AM13" s="248">
        <v>1109</v>
      </c>
      <c r="AN13" s="244">
        <v>96.100519930675915</v>
      </c>
      <c r="AO13" s="248">
        <v>45</v>
      </c>
      <c r="AP13" s="244">
        <v>3.8994800693240901</v>
      </c>
      <c r="AQ13" s="248">
        <v>32</v>
      </c>
      <c r="AR13" s="244">
        <v>71.111111111111114</v>
      </c>
      <c r="AS13" s="248">
        <v>29</v>
      </c>
      <c r="AT13" s="244">
        <v>64.444444444444443</v>
      </c>
      <c r="AU13" s="248">
        <v>27</v>
      </c>
      <c r="AV13" s="244">
        <v>60</v>
      </c>
      <c r="AW13" s="248">
        <v>24</v>
      </c>
      <c r="AX13" s="244">
        <v>53.333333333333336</v>
      </c>
      <c r="AY13" s="248">
        <v>10</v>
      </c>
      <c r="AZ13" s="244">
        <v>22.222222222222221</v>
      </c>
      <c r="BA13" s="248">
        <v>366</v>
      </c>
      <c r="BB13" s="244">
        <v>20.254565578306586</v>
      </c>
      <c r="BC13" s="248">
        <v>287</v>
      </c>
      <c r="BD13" s="244">
        <v>15.88267847260653</v>
      </c>
      <c r="BE13" s="243"/>
      <c r="BF13" s="248">
        <v>30974</v>
      </c>
      <c r="BG13" s="248">
        <v>30225</v>
      </c>
      <c r="BH13" s="244">
        <v>97.581842835926906</v>
      </c>
      <c r="BI13" s="248">
        <v>27268</v>
      </c>
      <c r="BJ13" s="244">
        <v>90.21670802315964</v>
      </c>
      <c r="BK13" s="248">
        <v>2957</v>
      </c>
      <c r="BL13" s="244">
        <v>9.7832919768403634</v>
      </c>
      <c r="BM13" s="248">
        <v>2117</v>
      </c>
      <c r="BN13" s="244">
        <v>71.592830571525198</v>
      </c>
      <c r="BO13" s="248">
        <v>2033</v>
      </c>
      <c r="BP13" s="244">
        <v>96.032120925838456</v>
      </c>
      <c r="BQ13" s="248">
        <v>84</v>
      </c>
      <c r="BR13" s="244">
        <v>3.9678790741615493</v>
      </c>
      <c r="BS13" s="248">
        <v>23</v>
      </c>
      <c r="BT13" s="244">
        <v>27.38095238095238</v>
      </c>
      <c r="BU13" s="248">
        <v>37</v>
      </c>
      <c r="BV13" s="244">
        <v>44.047619047619051</v>
      </c>
      <c r="BW13" s="248">
        <v>47</v>
      </c>
      <c r="BX13" s="244">
        <v>55.952380952380949</v>
      </c>
      <c r="BY13" s="248">
        <v>57</v>
      </c>
      <c r="BZ13" s="244">
        <v>67.857142857142861</v>
      </c>
      <c r="CA13" s="248">
        <v>31</v>
      </c>
      <c r="CB13" s="244">
        <v>36.904761904761905</v>
      </c>
      <c r="CC13" s="248">
        <v>459</v>
      </c>
      <c r="CD13" s="244">
        <v>15.522489009130876</v>
      </c>
      <c r="CE13" s="248">
        <v>381</v>
      </c>
      <c r="CF13" s="244">
        <v>12.88468041934393</v>
      </c>
      <c r="CG13" s="243"/>
      <c r="CH13" s="248">
        <v>31230</v>
      </c>
      <c r="CI13" s="248">
        <v>30040</v>
      </c>
      <c r="CJ13" s="244">
        <v>96.189561319244319</v>
      </c>
      <c r="CK13" s="248">
        <v>27115</v>
      </c>
      <c r="CL13" s="244">
        <v>90.262982689747005</v>
      </c>
      <c r="CM13" s="248">
        <v>2925</v>
      </c>
      <c r="CN13" s="244">
        <v>9.7370173102529964</v>
      </c>
      <c r="CO13" s="248">
        <v>2449</v>
      </c>
      <c r="CP13" s="244">
        <v>83.726495726495727</v>
      </c>
      <c r="CQ13" s="248">
        <v>2392</v>
      </c>
      <c r="CR13" s="244">
        <v>97.672519395671699</v>
      </c>
      <c r="CS13" s="248">
        <v>57</v>
      </c>
      <c r="CT13" s="244">
        <v>2.3274806043282972</v>
      </c>
      <c r="CU13" s="248">
        <v>20</v>
      </c>
      <c r="CV13" s="244">
        <v>35.087719298245617</v>
      </c>
      <c r="CW13" s="248">
        <v>28</v>
      </c>
      <c r="CX13" s="244">
        <v>49.122807017543863</v>
      </c>
      <c r="CY13" s="248">
        <v>38</v>
      </c>
      <c r="CZ13" s="244">
        <v>66.666666666666671</v>
      </c>
      <c r="DA13" s="248">
        <v>33</v>
      </c>
      <c r="DB13" s="244">
        <v>57.89473684210526</v>
      </c>
      <c r="DC13" s="248">
        <v>30</v>
      </c>
      <c r="DD13" s="244">
        <v>52.631578947368418</v>
      </c>
      <c r="DE13" s="248">
        <v>293</v>
      </c>
      <c r="DF13" s="244">
        <v>10.017094017094017</v>
      </c>
      <c r="DG13" s="248">
        <v>183</v>
      </c>
      <c r="DH13" s="244">
        <v>6.2564102564102564</v>
      </c>
      <c r="DI13" s="243"/>
      <c r="DJ13" s="248">
        <v>33598</v>
      </c>
      <c r="DK13" s="248">
        <v>32739</v>
      </c>
      <c r="DL13" s="244">
        <v>97.443300196440262</v>
      </c>
      <c r="DM13" s="248">
        <v>29772</v>
      </c>
      <c r="DN13" s="244">
        <v>90.937414093283238</v>
      </c>
      <c r="DO13" s="248">
        <v>2967</v>
      </c>
      <c r="DP13" s="244">
        <v>9.0625859067167607</v>
      </c>
      <c r="DQ13" s="248">
        <v>1918</v>
      </c>
      <c r="DR13" s="244">
        <v>64.644421975058975</v>
      </c>
      <c r="DS13" s="248">
        <v>1847</v>
      </c>
      <c r="DT13" s="244">
        <v>96.298227320125136</v>
      </c>
      <c r="DU13" s="248">
        <v>71</v>
      </c>
      <c r="DV13" s="244">
        <v>3.7017726798748698</v>
      </c>
      <c r="DW13" s="248">
        <v>18</v>
      </c>
      <c r="DX13" s="244">
        <v>25.35211267605634</v>
      </c>
      <c r="DY13" s="248">
        <v>57</v>
      </c>
      <c r="DZ13" s="244">
        <v>80.281690140845072</v>
      </c>
      <c r="EA13" s="248">
        <v>23</v>
      </c>
      <c r="EB13" s="244">
        <v>32.394366197183096</v>
      </c>
      <c r="EC13" s="248">
        <v>42</v>
      </c>
      <c r="ED13" s="244">
        <v>59.154929577464792</v>
      </c>
      <c r="EE13" s="248">
        <v>50</v>
      </c>
      <c r="EF13" s="244">
        <v>70.422535211267601</v>
      </c>
      <c r="EG13" s="248">
        <v>629</v>
      </c>
      <c r="EH13" s="244">
        <v>21.199865183687226</v>
      </c>
      <c r="EI13" s="248">
        <v>420</v>
      </c>
      <c r="EJ13" s="244">
        <v>14.155712841253791</v>
      </c>
      <c r="EK13" s="178"/>
    </row>
    <row r="14" spans="1:141" ht="21" x14ac:dyDescent="0.45">
      <c r="A14" s="243" t="s">
        <v>205</v>
      </c>
      <c r="B14" s="248">
        <v>74351</v>
      </c>
      <c r="C14" s="248">
        <v>69800</v>
      </c>
      <c r="D14" s="244">
        <v>93.87903323425374</v>
      </c>
      <c r="E14" s="248">
        <v>60886</v>
      </c>
      <c r="F14" s="244">
        <f t="shared" si="0"/>
        <v>87.229226361031522</v>
      </c>
      <c r="G14" s="248">
        <v>8914</v>
      </c>
      <c r="H14" s="244">
        <f t="shared" si="1"/>
        <v>12.770773638968482</v>
      </c>
      <c r="I14" s="248">
        <v>7391</v>
      </c>
      <c r="J14" s="244">
        <f t="shared" si="2"/>
        <v>82.914516490913172</v>
      </c>
      <c r="K14" s="248">
        <v>6646</v>
      </c>
      <c r="L14" s="244">
        <f t="shared" si="3"/>
        <v>89.920173183601676</v>
      </c>
      <c r="M14" s="248">
        <f t="shared" si="4"/>
        <v>745</v>
      </c>
      <c r="N14" s="244">
        <f t="shared" si="5"/>
        <v>10.079826816398322</v>
      </c>
      <c r="O14" s="248">
        <v>184</v>
      </c>
      <c r="P14" s="244">
        <v>24.697986577181208</v>
      </c>
      <c r="Q14" s="248">
        <v>322</v>
      </c>
      <c r="R14" s="244">
        <v>43.221476510067113</v>
      </c>
      <c r="S14" s="248">
        <v>260</v>
      </c>
      <c r="T14" s="244">
        <v>34.899328859060404</v>
      </c>
      <c r="U14" s="248">
        <v>226</v>
      </c>
      <c r="V14" s="244">
        <v>30.335570469798657</v>
      </c>
      <c r="W14" s="248">
        <v>153</v>
      </c>
      <c r="X14" s="244">
        <v>20.536912751677853</v>
      </c>
      <c r="Y14" s="248">
        <v>746</v>
      </c>
      <c r="Z14" s="244">
        <f t="shared" si="6"/>
        <v>8.3688579762171873</v>
      </c>
      <c r="AA14" s="248">
        <f t="shared" si="7"/>
        <v>777</v>
      </c>
      <c r="AB14" s="244">
        <f t="shared" si="8"/>
        <v>8.716625532869644</v>
      </c>
      <c r="AC14" s="243"/>
      <c r="AD14" s="248">
        <v>16937</v>
      </c>
      <c r="AE14" s="248">
        <v>15755</v>
      </c>
      <c r="AF14" s="244">
        <v>80.964873925083808</v>
      </c>
      <c r="AG14" s="248">
        <v>14054</v>
      </c>
      <c r="AH14" s="244">
        <v>97.308730873087313</v>
      </c>
      <c r="AI14" s="248">
        <v>1701</v>
      </c>
      <c r="AJ14" s="244">
        <v>2.7047704770477048</v>
      </c>
      <c r="AK14" s="248">
        <v>1392</v>
      </c>
      <c r="AL14" s="244">
        <v>92.01331114808653</v>
      </c>
      <c r="AM14" s="248">
        <v>1247</v>
      </c>
      <c r="AN14" s="244">
        <v>92.947558770343576</v>
      </c>
      <c r="AO14" s="248">
        <v>145</v>
      </c>
      <c r="AP14" s="244">
        <v>7.0524412296564192</v>
      </c>
      <c r="AQ14" s="248">
        <v>43</v>
      </c>
      <c r="AR14" s="244">
        <v>74.358974358974365</v>
      </c>
      <c r="AS14" s="248">
        <v>65</v>
      </c>
      <c r="AT14" s="244">
        <v>43.589743589743591</v>
      </c>
      <c r="AU14" s="248">
        <v>44</v>
      </c>
      <c r="AV14" s="244">
        <v>33.333333333333336</v>
      </c>
      <c r="AW14" s="248">
        <v>45</v>
      </c>
      <c r="AX14" s="244">
        <v>41.025641025641029</v>
      </c>
      <c r="AY14" s="248">
        <v>22</v>
      </c>
      <c r="AZ14" s="244">
        <v>25.641025641025642</v>
      </c>
      <c r="BA14" s="248">
        <v>175</v>
      </c>
      <c r="BB14" s="244">
        <v>0.66555740432612309</v>
      </c>
      <c r="BC14" s="248">
        <v>134</v>
      </c>
      <c r="BD14" s="244">
        <v>7.3211314475873541</v>
      </c>
      <c r="BE14" s="243"/>
      <c r="BF14" s="248">
        <v>18157</v>
      </c>
      <c r="BG14" s="248">
        <v>17212</v>
      </c>
      <c r="BH14" s="244">
        <v>94.795395715151187</v>
      </c>
      <c r="BI14" s="248">
        <v>14771</v>
      </c>
      <c r="BJ14" s="244">
        <v>85.818033929816409</v>
      </c>
      <c r="BK14" s="248">
        <v>2441</v>
      </c>
      <c r="BL14" s="244">
        <v>14.181966070183593</v>
      </c>
      <c r="BM14" s="248">
        <v>2016</v>
      </c>
      <c r="BN14" s="244">
        <v>82.589102826710359</v>
      </c>
      <c r="BO14" s="248">
        <v>1841</v>
      </c>
      <c r="BP14" s="244">
        <v>91.319444444444443</v>
      </c>
      <c r="BQ14" s="248">
        <v>175</v>
      </c>
      <c r="BR14" s="244">
        <v>8.6805555555555554</v>
      </c>
      <c r="BS14" s="248">
        <v>45</v>
      </c>
      <c r="BT14" s="244">
        <v>25.714285714285715</v>
      </c>
      <c r="BU14" s="248">
        <v>78</v>
      </c>
      <c r="BV14" s="244">
        <v>44.571428571428569</v>
      </c>
      <c r="BW14" s="248">
        <v>69</v>
      </c>
      <c r="BX14" s="244">
        <v>39.428571428571431</v>
      </c>
      <c r="BY14" s="248">
        <v>52</v>
      </c>
      <c r="BZ14" s="244">
        <v>29.714285714285715</v>
      </c>
      <c r="CA14" s="248">
        <v>24</v>
      </c>
      <c r="CB14" s="244">
        <v>13.714285714285714</v>
      </c>
      <c r="CC14" s="248">
        <v>203</v>
      </c>
      <c r="CD14" s="244">
        <v>8.3162638263006965</v>
      </c>
      <c r="CE14" s="248">
        <v>222</v>
      </c>
      <c r="CF14" s="244">
        <v>9.0946333469889389</v>
      </c>
      <c r="CG14" s="243"/>
      <c r="CH14" s="248">
        <v>18583</v>
      </c>
      <c r="CI14" s="248">
        <v>17287</v>
      </c>
      <c r="CJ14" s="244">
        <v>93.025883872356459</v>
      </c>
      <c r="CK14" s="248">
        <v>15323</v>
      </c>
      <c r="CL14" s="244">
        <v>88.638861572279751</v>
      </c>
      <c r="CM14" s="248">
        <v>1964</v>
      </c>
      <c r="CN14" s="244">
        <v>11.361138427720253</v>
      </c>
      <c r="CO14" s="248">
        <v>1622</v>
      </c>
      <c r="CP14" s="244">
        <v>82.586558044806523</v>
      </c>
      <c r="CQ14" s="248">
        <v>1446</v>
      </c>
      <c r="CR14" s="244">
        <v>89.149198520345251</v>
      </c>
      <c r="CS14" s="248">
        <v>176</v>
      </c>
      <c r="CT14" s="244">
        <v>10.850801479654747</v>
      </c>
      <c r="CU14" s="248">
        <v>46</v>
      </c>
      <c r="CV14" s="244">
        <v>26.136363636363637</v>
      </c>
      <c r="CW14" s="248">
        <v>74</v>
      </c>
      <c r="CX14" s="244">
        <v>42.045454545454547</v>
      </c>
      <c r="CY14" s="248">
        <v>69</v>
      </c>
      <c r="CZ14" s="244">
        <v>39.204545454545453</v>
      </c>
      <c r="DA14" s="248">
        <v>61</v>
      </c>
      <c r="DB14" s="244">
        <v>34.659090909090907</v>
      </c>
      <c r="DC14" s="248">
        <v>42</v>
      </c>
      <c r="DD14" s="244">
        <v>23.863636363636363</v>
      </c>
      <c r="DE14" s="248">
        <v>165</v>
      </c>
      <c r="DF14" s="244">
        <v>8.4012219959266794</v>
      </c>
      <c r="DG14" s="248">
        <v>177</v>
      </c>
      <c r="DH14" s="244">
        <v>9.0122199592668029</v>
      </c>
      <c r="DI14" s="243"/>
      <c r="DJ14" s="248">
        <v>20674</v>
      </c>
      <c r="DK14" s="248">
        <v>19546</v>
      </c>
      <c r="DL14" s="244">
        <v>94.543871529457292</v>
      </c>
      <c r="DM14" s="248">
        <v>16738</v>
      </c>
      <c r="DN14" s="244">
        <v>85.6338892868106</v>
      </c>
      <c r="DO14" s="248">
        <v>2808</v>
      </c>
      <c r="DP14" s="244">
        <v>14.3661107131894</v>
      </c>
      <c r="DQ14" s="248">
        <v>2361</v>
      </c>
      <c r="DR14" s="244">
        <v>84.081196581196579</v>
      </c>
      <c r="DS14" s="248">
        <v>2112</v>
      </c>
      <c r="DT14" s="244">
        <v>89.453621346886919</v>
      </c>
      <c r="DU14" s="248">
        <v>249</v>
      </c>
      <c r="DV14" s="244">
        <v>10.546378653113088</v>
      </c>
      <c r="DW14" s="248">
        <v>50</v>
      </c>
      <c r="DX14" s="244">
        <v>20.080321285140563</v>
      </c>
      <c r="DY14" s="248">
        <v>105</v>
      </c>
      <c r="DZ14" s="244">
        <v>42.168674698795179</v>
      </c>
      <c r="EA14" s="248">
        <v>78</v>
      </c>
      <c r="EB14" s="244">
        <v>31.325301204819276</v>
      </c>
      <c r="EC14" s="248">
        <v>68</v>
      </c>
      <c r="ED14" s="244">
        <v>27.309236947791163</v>
      </c>
      <c r="EE14" s="248">
        <v>65</v>
      </c>
      <c r="EF14" s="244">
        <v>26.104417670682732</v>
      </c>
      <c r="EG14" s="248">
        <v>203</v>
      </c>
      <c r="EH14" s="244">
        <v>7.2293447293447297</v>
      </c>
      <c r="EI14" s="248">
        <v>244</v>
      </c>
      <c r="EJ14" s="244">
        <v>8.6894586894586894</v>
      </c>
      <c r="EK14" s="178"/>
    </row>
    <row r="15" spans="1:141" ht="21" x14ac:dyDescent="0.45">
      <c r="A15" s="243" t="s">
        <v>206</v>
      </c>
      <c r="B15" s="248">
        <v>112945</v>
      </c>
      <c r="C15" s="248">
        <v>84324</v>
      </c>
      <c r="D15" s="244">
        <v>74.659347470007532</v>
      </c>
      <c r="E15" s="248">
        <v>81434</v>
      </c>
      <c r="F15" s="244">
        <f t="shared" si="0"/>
        <v>96.57274322849959</v>
      </c>
      <c r="G15" s="248">
        <v>3012</v>
      </c>
      <c r="H15" s="244">
        <f t="shared" si="1"/>
        <v>3.5719368151415969</v>
      </c>
      <c r="I15" s="248">
        <v>2441</v>
      </c>
      <c r="J15" s="244">
        <f t="shared" si="2"/>
        <v>81.042496679946879</v>
      </c>
      <c r="K15" s="248">
        <v>2190</v>
      </c>
      <c r="L15" s="244">
        <f t="shared" si="3"/>
        <v>89.717328963539529</v>
      </c>
      <c r="M15" s="248">
        <f t="shared" si="4"/>
        <v>251</v>
      </c>
      <c r="N15" s="244">
        <f t="shared" si="5"/>
        <v>10.282671036460467</v>
      </c>
      <c r="O15" s="248">
        <v>94</v>
      </c>
      <c r="P15" s="244">
        <v>37.00787401574803</v>
      </c>
      <c r="Q15" s="248">
        <v>114</v>
      </c>
      <c r="R15" s="244">
        <v>44.881889763779526</v>
      </c>
      <c r="S15" s="248">
        <v>108</v>
      </c>
      <c r="T15" s="244">
        <v>42.519685039370081</v>
      </c>
      <c r="U15" s="248">
        <v>151</v>
      </c>
      <c r="V15" s="244">
        <v>59.448818897637793</v>
      </c>
      <c r="W15" s="248">
        <v>84</v>
      </c>
      <c r="X15" s="244">
        <v>33.070866141732282</v>
      </c>
      <c r="Y15" s="248">
        <v>22</v>
      </c>
      <c r="Z15" s="244">
        <f t="shared" si="6"/>
        <v>0.73041168658698541</v>
      </c>
      <c r="AA15" s="248">
        <f t="shared" si="7"/>
        <v>549</v>
      </c>
      <c r="AB15" s="244">
        <f t="shared" si="8"/>
        <v>18.227091633466134</v>
      </c>
      <c r="AC15" s="243"/>
      <c r="AD15" s="248">
        <v>27444</v>
      </c>
      <c r="AE15" s="248">
        <v>22220</v>
      </c>
      <c r="AF15" s="244">
        <v>80.964873925083808</v>
      </c>
      <c r="AG15" s="248">
        <v>21622</v>
      </c>
      <c r="AH15" s="244">
        <v>97.308730873087313</v>
      </c>
      <c r="AI15" s="248">
        <v>601</v>
      </c>
      <c r="AJ15" s="244">
        <v>2.7047704770477048</v>
      </c>
      <c r="AK15" s="248">
        <v>553</v>
      </c>
      <c r="AL15" s="244">
        <v>92.01331114808653</v>
      </c>
      <c r="AM15" s="248">
        <v>514</v>
      </c>
      <c r="AN15" s="244">
        <v>92.947558770343576</v>
      </c>
      <c r="AO15" s="248">
        <v>39</v>
      </c>
      <c r="AP15" s="244">
        <v>7.0524412296564192</v>
      </c>
      <c r="AQ15" s="248">
        <v>29</v>
      </c>
      <c r="AR15" s="244">
        <v>74.358974358974365</v>
      </c>
      <c r="AS15" s="248">
        <v>17</v>
      </c>
      <c r="AT15" s="244">
        <v>43.589743589743591</v>
      </c>
      <c r="AU15" s="248">
        <v>13</v>
      </c>
      <c r="AV15" s="244">
        <v>33.333333333333336</v>
      </c>
      <c r="AW15" s="248">
        <v>16</v>
      </c>
      <c r="AX15" s="244">
        <v>41.025641025641029</v>
      </c>
      <c r="AY15" s="248">
        <v>10</v>
      </c>
      <c r="AZ15" s="244">
        <v>25.641025641025642</v>
      </c>
      <c r="BA15" s="248">
        <v>4</v>
      </c>
      <c r="BB15" s="244">
        <v>0.66555740432612309</v>
      </c>
      <c r="BC15" s="248">
        <v>44</v>
      </c>
      <c r="BD15" s="244">
        <v>7.3211314475873541</v>
      </c>
      <c r="BE15" s="243"/>
      <c r="BF15" s="248">
        <v>28574</v>
      </c>
      <c r="BG15" s="248">
        <v>22232</v>
      </c>
      <c r="BH15" s="244">
        <v>77.804997550220477</v>
      </c>
      <c r="BI15" s="248">
        <v>21319</v>
      </c>
      <c r="BJ15" s="244">
        <v>95.893306944944229</v>
      </c>
      <c r="BK15" s="248">
        <v>913</v>
      </c>
      <c r="BL15" s="244">
        <v>4.1066930550557759</v>
      </c>
      <c r="BM15" s="248">
        <v>519</v>
      </c>
      <c r="BN15" s="244">
        <v>56.845564074479739</v>
      </c>
      <c r="BO15" s="248">
        <v>463</v>
      </c>
      <c r="BP15" s="244">
        <v>89.21001926782273</v>
      </c>
      <c r="BQ15" s="248">
        <v>59</v>
      </c>
      <c r="BR15" s="244">
        <v>11.368015414258188</v>
      </c>
      <c r="BS15" s="248">
        <v>21</v>
      </c>
      <c r="BT15" s="244">
        <v>35.593220338983052</v>
      </c>
      <c r="BU15" s="248">
        <v>25</v>
      </c>
      <c r="BV15" s="244">
        <v>42.372881355932201</v>
      </c>
      <c r="BW15" s="248">
        <v>29</v>
      </c>
      <c r="BX15" s="244">
        <v>49.152542372881356</v>
      </c>
      <c r="BY15" s="248">
        <v>41</v>
      </c>
      <c r="BZ15" s="244">
        <v>69.491525423728817</v>
      </c>
      <c r="CA15" s="248">
        <v>13</v>
      </c>
      <c r="CB15" s="244">
        <v>22.033898305084747</v>
      </c>
      <c r="CC15" s="248">
        <v>5</v>
      </c>
      <c r="CD15" s="244">
        <v>0.547645125958379</v>
      </c>
      <c r="CE15" s="248">
        <v>58</v>
      </c>
      <c r="CF15" s="244">
        <v>6.3526834611171958</v>
      </c>
      <c r="CG15" s="243"/>
      <c r="CH15" s="248">
        <v>28740</v>
      </c>
      <c r="CI15" s="248">
        <v>20982</v>
      </c>
      <c r="CJ15" s="244">
        <v>73.006263048016706</v>
      </c>
      <c r="CK15" s="248">
        <v>20220</v>
      </c>
      <c r="CL15" s="244">
        <v>96.368315699170722</v>
      </c>
      <c r="CM15" s="248">
        <v>762</v>
      </c>
      <c r="CN15" s="244">
        <v>3.6316843008292823</v>
      </c>
      <c r="CO15" s="248">
        <v>715</v>
      </c>
      <c r="CP15" s="244">
        <v>93.832020997375324</v>
      </c>
      <c r="CQ15" s="248">
        <v>671</v>
      </c>
      <c r="CR15" s="244">
        <v>93.84615384615384</v>
      </c>
      <c r="CS15" s="248">
        <v>44</v>
      </c>
      <c r="CT15" s="244">
        <v>6.1538461538461542</v>
      </c>
      <c r="CU15" s="248">
        <v>19</v>
      </c>
      <c r="CV15" s="244">
        <v>43.18181818181818</v>
      </c>
      <c r="CW15" s="248">
        <v>26</v>
      </c>
      <c r="CX15" s="244">
        <v>59.090909090909093</v>
      </c>
      <c r="CY15" s="248">
        <v>25</v>
      </c>
      <c r="CZ15" s="244">
        <v>56.81818181818182</v>
      </c>
      <c r="DA15" s="248">
        <v>26</v>
      </c>
      <c r="DB15" s="244">
        <v>59.090909090909093</v>
      </c>
      <c r="DC15" s="248">
        <v>20</v>
      </c>
      <c r="DD15" s="244">
        <v>45.454545454545453</v>
      </c>
      <c r="DE15" s="248">
        <v>3</v>
      </c>
      <c r="DF15" s="244">
        <v>0.39370078740157483</v>
      </c>
      <c r="DG15" s="248">
        <v>44</v>
      </c>
      <c r="DH15" s="244">
        <v>5.7742782152230969</v>
      </c>
      <c r="DI15" s="243"/>
      <c r="DJ15" s="248">
        <v>28187</v>
      </c>
      <c r="DK15" s="248">
        <v>18890</v>
      </c>
      <c r="DL15" s="244">
        <v>67.016709830773053</v>
      </c>
      <c r="DM15" s="248">
        <v>18273</v>
      </c>
      <c r="DN15" s="244">
        <v>96.733721545791425</v>
      </c>
      <c r="DO15" s="248">
        <v>736</v>
      </c>
      <c r="DP15" s="244">
        <v>3.8962413975648493</v>
      </c>
      <c r="DQ15" s="248">
        <v>654</v>
      </c>
      <c r="DR15" s="244">
        <v>88.858695652173907</v>
      </c>
      <c r="DS15" s="248">
        <v>542</v>
      </c>
      <c r="DT15" s="244">
        <v>82.874617737003064</v>
      </c>
      <c r="DU15" s="248">
        <v>112</v>
      </c>
      <c r="DV15" s="244">
        <v>17.125382262996943</v>
      </c>
      <c r="DW15" s="248">
        <v>25</v>
      </c>
      <c r="DX15" s="244">
        <v>22.321428571428573</v>
      </c>
      <c r="DY15" s="248">
        <v>46</v>
      </c>
      <c r="DZ15" s="244">
        <v>41.071428571428569</v>
      </c>
      <c r="EA15" s="248">
        <v>41</v>
      </c>
      <c r="EB15" s="244">
        <v>36.607142857142854</v>
      </c>
      <c r="EC15" s="248">
        <v>68</v>
      </c>
      <c r="ED15" s="244">
        <v>60.714285714285715</v>
      </c>
      <c r="EE15" s="248">
        <v>41</v>
      </c>
      <c r="EF15" s="244">
        <v>36.607142857142854</v>
      </c>
      <c r="EG15" s="248">
        <v>10</v>
      </c>
      <c r="EH15" s="244">
        <v>1.3586956521739131</v>
      </c>
      <c r="EI15" s="248">
        <v>72</v>
      </c>
      <c r="EJ15" s="244">
        <v>9.7826086956521738</v>
      </c>
      <c r="EK15" s="178"/>
    </row>
    <row r="16" spans="1:141" ht="21" x14ac:dyDescent="0.45">
      <c r="A16" s="243" t="s">
        <v>207</v>
      </c>
      <c r="B16" s="248">
        <v>105533</v>
      </c>
      <c r="C16" s="248">
        <v>96959</v>
      </c>
      <c r="D16" s="244">
        <v>91.875527086314236</v>
      </c>
      <c r="E16" s="248">
        <v>86841</v>
      </c>
      <c r="F16" s="244">
        <f t="shared" si="0"/>
        <v>89.564661351705354</v>
      </c>
      <c r="G16" s="248">
        <v>10122</v>
      </c>
      <c r="H16" s="244">
        <f t="shared" si="1"/>
        <v>10.439464103383905</v>
      </c>
      <c r="I16" s="248">
        <v>9386</v>
      </c>
      <c r="J16" s="244">
        <f t="shared" si="2"/>
        <v>92.728709741157871</v>
      </c>
      <c r="K16" s="248">
        <v>7808</v>
      </c>
      <c r="L16" s="244">
        <f t="shared" si="3"/>
        <v>83.1877264010228</v>
      </c>
      <c r="M16" s="248">
        <f t="shared" si="4"/>
        <v>1578</v>
      </c>
      <c r="N16" s="244">
        <f t="shared" si="5"/>
        <v>16.8122735989772</v>
      </c>
      <c r="O16" s="248">
        <v>356</v>
      </c>
      <c r="P16" s="244">
        <v>37.044745057232049</v>
      </c>
      <c r="Q16" s="248">
        <v>443</v>
      </c>
      <c r="R16" s="244">
        <v>46.097814776274717</v>
      </c>
      <c r="S16" s="248">
        <v>322</v>
      </c>
      <c r="T16" s="244">
        <v>33.506763787721127</v>
      </c>
      <c r="U16" s="248">
        <v>401</v>
      </c>
      <c r="V16" s="244">
        <v>41.727367325702396</v>
      </c>
      <c r="W16" s="248">
        <v>248</v>
      </c>
      <c r="X16" s="244">
        <v>25.806451612903224</v>
      </c>
      <c r="Y16" s="248">
        <v>283</v>
      </c>
      <c r="Z16" s="244">
        <f t="shared" si="6"/>
        <v>2.7958901402884804</v>
      </c>
      <c r="AA16" s="248">
        <f t="shared" si="7"/>
        <v>453</v>
      </c>
      <c r="AB16" s="244">
        <f t="shared" si="8"/>
        <v>4.4754001185536456</v>
      </c>
      <c r="AC16" s="243"/>
      <c r="AD16" s="248">
        <v>24157</v>
      </c>
      <c r="AE16" s="248">
        <v>22378</v>
      </c>
      <c r="AF16" s="244">
        <v>92.635674959639033</v>
      </c>
      <c r="AG16" s="248">
        <v>20248</v>
      </c>
      <c r="AH16" s="244">
        <v>90.481723120922339</v>
      </c>
      <c r="AI16" s="248">
        <v>2130</v>
      </c>
      <c r="AJ16" s="244">
        <v>9.518276879077666</v>
      </c>
      <c r="AK16" s="248">
        <v>1960</v>
      </c>
      <c r="AL16" s="244">
        <v>92.018779342723008</v>
      </c>
      <c r="AM16" s="248">
        <v>1775</v>
      </c>
      <c r="AN16" s="244">
        <v>90.561224489795919</v>
      </c>
      <c r="AO16" s="248">
        <v>185</v>
      </c>
      <c r="AP16" s="244">
        <v>9.4387755102040813</v>
      </c>
      <c r="AQ16" s="248">
        <v>92</v>
      </c>
      <c r="AR16" s="244">
        <v>49.729729729729726</v>
      </c>
      <c r="AS16" s="248">
        <v>85</v>
      </c>
      <c r="AT16" s="244">
        <v>45.945945945945944</v>
      </c>
      <c r="AU16" s="248">
        <v>63</v>
      </c>
      <c r="AV16" s="244">
        <v>34.054054054054056</v>
      </c>
      <c r="AW16" s="248">
        <v>67</v>
      </c>
      <c r="AX16" s="244">
        <v>36.216216216216218</v>
      </c>
      <c r="AY16" s="248">
        <v>38</v>
      </c>
      <c r="AZ16" s="244">
        <v>20.54054054054054</v>
      </c>
      <c r="BA16" s="248">
        <v>58</v>
      </c>
      <c r="BB16" s="244">
        <v>2.723004694835681</v>
      </c>
      <c r="BC16" s="248">
        <v>111</v>
      </c>
      <c r="BD16" s="244">
        <v>5.211267605633803</v>
      </c>
      <c r="BE16" s="243"/>
      <c r="BF16" s="248">
        <v>26222</v>
      </c>
      <c r="BG16" s="248">
        <v>24169</v>
      </c>
      <c r="BH16" s="244">
        <v>92.170696361833578</v>
      </c>
      <c r="BI16" s="248">
        <v>21863</v>
      </c>
      <c r="BJ16" s="244">
        <v>90.4588522487484</v>
      </c>
      <c r="BK16" s="248">
        <v>2310</v>
      </c>
      <c r="BL16" s="244">
        <v>9.5576978774463157</v>
      </c>
      <c r="BM16" s="248">
        <v>2141</v>
      </c>
      <c r="BN16" s="244">
        <v>92.683982683982677</v>
      </c>
      <c r="BO16" s="248">
        <v>1933</v>
      </c>
      <c r="BP16" s="245">
        <v>90.284913591779542</v>
      </c>
      <c r="BQ16" s="248">
        <v>208</v>
      </c>
      <c r="BR16" s="245">
        <v>9.7150864082204578</v>
      </c>
      <c r="BS16" s="248">
        <v>79</v>
      </c>
      <c r="BT16" s="244">
        <v>37.980769230769234</v>
      </c>
      <c r="BU16" s="248">
        <v>100</v>
      </c>
      <c r="BV16" s="244">
        <v>48.07692307692308</v>
      </c>
      <c r="BW16" s="248">
        <v>67</v>
      </c>
      <c r="BX16" s="244">
        <v>32.21153846153846</v>
      </c>
      <c r="BY16" s="248">
        <v>109</v>
      </c>
      <c r="BZ16" s="244">
        <v>52.403846153846153</v>
      </c>
      <c r="CA16" s="248">
        <v>54</v>
      </c>
      <c r="CB16" s="244">
        <v>25.96153846153846</v>
      </c>
      <c r="CC16" s="248">
        <v>58</v>
      </c>
      <c r="CD16" s="244">
        <v>2.5108225108225106</v>
      </c>
      <c r="CE16" s="248">
        <v>107</v>
      </c>
      <c r="CF16" s="244">
        <v>4.6320346320346317</v>
      </c>
      <c r="CG16" s="243"/>
      <c r="CH16" s="248">
        <v>26984</v>
      </c>
      <c r="CI16" s="248">
        <v>24683</v>
      </c>
      <c r="CJ16" s="244">
        <v>91.47272457752743</v>
      </c>
      <c r="CK16" s="248">
        <v>22378</v>
      </c>
      <c r="CL16" s="244">
        <v>90.661588947858846</v>
      </c>
      <c r="CM16" s="248">
        <v>2305</v>
      </c>
      <c r="CN16" s="244">
        <v>9.338411052141149</v>
      </c>
      <c r="CO16" s="248">
        <v>2161</v>
      </c>
      <c r="CP16" s="244">
        <v>93.752711496746201</v>
      </c>
      <c r="CQ16" s="248">
        <v>1952</v>
      </c>
      <c r="CR16" s="244">
        <v>90.328551596483109</v>
      </c>
      <c r="CS16" s="248">
        <v>209</v>
      </c>
      <c r="CT16" s="244">
        <v>9.6714484035168908</v>
      </c>
      <c r="CU16" s="248">
        <v>72</v>
      </c>
      <c r="CV16" s="244">
        <v>34.449760765550238</v>
      </c>
      <c r="CW16" s="248">
        <v>98</v>
      </c>
      <c r="CX16" s="244">
        <v>46.889952153110045</v>
      </c>
      <c r="CY16" s="248">
        <v>77</v>
      </c>
      <c r="CZ16" s="244">
        <v>36.842105263157897</v>
      </c>
      <c r="DA16" s="248">
        <v>88</v>
      </c>
      <c r="DB16" s="244">
        <v>42.10526315789474</v>
      </c>
      <c r="DC16" s="248">
        <v>62</v>
      </c>
      <c r="DD16" s="244">
        <v>29.665071770334929</v>
      </c>
      <c r="DE16" s="248">
        <v>45</v>
      </c>
      <c r="DF16" s="244">
        <v>1.9522776572668112</v>
      </c>
      <c r="DG16" s="248">
        <v>99</v>
      </c>
      <c r="DH16" s="244">
        <v>4.2950108459869849</v>
      </c>
      <c r="DI16" s="243"/>
      <c r="DJ16" s="248">
        <v>28170</v>
      </c>
      <c r="DK16" s="248">
        <v>25729</v>
      </c>
      <c r="DL16" s="244">
        <v>91.334753283635067</v>
      </c>
      <c r="DM16" s="248">
        <v>22352</v>
      </c>
      <c r="DN16" s="244">
        <v>86.874732791791359</v>
      </c>
      <c r="DO16" s="248">
        <v>3377</v>
      </c>
      <c r="DP16" s="244">
        <v>13.125267208208637</v>
      </c>
      <c r="DQ16" s="248">
        <v>3124</v>
      </c>
      <c r="DR16" s="244">
        <v>92.508143322475576</v>
      </c>
      <c r="DS16" s="248">
        <v>2765</v>
      </c>
      <c r="DT16" s="244">
        <v>88.508322663252244</v>
      </c>
      <c r="DU16" s="248">
        <v>359</v>
      </c>
      <c r="DV16" s="244">
        <v>11.49167733674776</v>
      </c>
      <c r="DW16" s="248">
        <v>113</v>
      </c>
      <c r="DX16" s="244">
        <v>31.47632311977716</v>
      </c>
      <c r="DY16" s="248">
        <v>160</v>
      </c>
      <c r="DZ16" s="244">
        <v>44.568245125348191</v>
      </c>
      <c r="EA16" s="248">
        <v>115</v>
      </c>
      <c r="EB16" s="244">
        <v>32.033426183844014</v>
      </c>
      <c r="EC16" s="248">
        <v>137</v>
      </c>
      <c r="ED16" s="244">
        <v>38.16155988857939</v>
      </c>
      <c r="EE16" s="248">
        <v>94</v>
      </c>
      <c r="EF16" s="244">
        <v>26.18384401114206</v>
      </c>
      <c r="EG16" s="248">
        <v>122</v>
      </c>
      <c r="EH16" s="244">
        <v>3.6126739709801599</v>
      </c>
      <c r="EI16" s="248">
        <v>142</v>
      </c>
      <c r="EJ16" s="244">
        <v>4.2049156055670718</v>
      </c>
      <c r="EK16" s="178"/>
    </row>
    <row r="17" spans="1:141" s="253" customFormat="1" ht="21" x14ac:dyDescent="0.45">
      <c r="A17" s="249" t="s">
        <v>195</v>
      </c>
      <c r="B17" s="250">
        <v>18348</v>
      </c>
      <c r="C17" s="250">
        <v>11508</v>
      </c>
      <c r="D17" s="251">
        <v>62.720732504905165</v>
      </c>
      <c r="E17" s="250">
        <v>9624</v>
      </c>
      <c r="F17" s="244">
        <f t="shared" si="0"/>
        <v>83.628779979144937</v>
      </c>
      <c r="G17" s="250">
        <v>1884</v>
      </c>
      <c r="H17" s="244">
        <f t="shared" si="1"/>
        <v>16.371220020855059</v>
      </c>
      <c r="I17" s="250">
        <v>417</v>
      </c>
      <c r="J17" s="244">
        <f t="shared" si="2"/>
        <v>22.133757961783438</v>
      </c>
      <c r="K17" s="250">
        <v>306</v>
      </c>
      <c r="L17" s="244">
        <f t="shared" si="3"/>
        <v>73.381294964028783</v>
      </c>
      <c r="M17" s="248">
        <f t="shared" si="4"/>
        <v>111</v>
      </c>
      <c r="N17" s="244">
        <f t="shared" si="5"/>
        <v>26.618705035971225</v>
      </c>
      <c r="O17" s="250">
        <v>10</v>
      </c>
      <c r="P17" s="251">
        <v>9.0090090090090094</v>
      </c>
      <c r="Q17" s="250">
        <v>48</v>
      </c>
      <c r="R17" s="251">
        <v>43.243243243243242</v>
      </c>
      <c r="S17" s="250">
        <v>64</v>
      </c>
      <c r="T17" s="251">
        <v>57.657657657657658</v>
      </c>
      <c r="U17" s="250">
        <v>66</v>
      </c>
      <c r="V17" s="251">
        <v>59.45945945945946</v>
      </c>
      <c r="W17" s="250">
        <v>19</v>
      </c>
      <c r="X17" s="251">
        <v>17.117117117117118</v>
      </c>
      <c r="Y17" s="250">
        <v>625</v>
      </c>
      <c r="Z17" s="244">
        <f t="shared" si="6"/>
        <v>33.174097664543524</v>
      </c>
      <c r="AA17" s="248">
        <f t="shared" si="7"/>
        <v>842</v>
      </c>
      <c r="AB17" s="244">
        <f t="shared" si="8"/>
        <v>44.692144373673038</v>
      </c>
      <c r="AC17" s="249"/>
      <c r="AD17" s="250">
        <v>6507</v>
      </c>
      <c r="AE17" s="250">
        <v>4055</v>
      </c>
      <c r="AF17" s="251">
        <v>62.31750422621792</v>
      </c>
      <c r="AG17" s="250">
        <v>3679</v>
      </c>
      <c r="AH17" s="251">
        <v>90.727496917385949</v>
      </c>
      <c r="AI17" s="250">
        <v>376</v>
      </c>
      <c r="AJ17" s="251">
        <v>9.2725030826140564</v>
      </c>
      <c r="AK17" s="250">
        <v>97</v>
      </c>
      <c r="AL17" s="251">
        <v>25.797872340425531</v>
      </c>
      <c r="AM17" s="250">
        <v>86</v>
      </c>
      <c r="AN17" s="251">
        <v>88.659793814432987</v>
      </c>
      <c r="AO17" s="250">
        <v>11</v>
      </c>
      <c r="AP17" s="251">
        <v>11.340206185567011</v>
      </c>
      <c r="AQ17" s="250">
        <v>8</v>
      </c>
      <c r="AR17" s="251">
        <v>72.727272727272734</v>
      </c>
      <c r="AS17" s="250">
        <v>3</v>
      </c>
      <c r="AT17" s="251">
        <v>27.272727272727273</v>
      </c>
      <c r="AU17" s="250">
        <v>3</v>
      </c>
      <c r="AV17" s="251">
        <v>27.272727272727273</v>
      </c>
      <c r="AW17" s="250">
        <v>3</v>
      </c>
      <c r="AX17" s="251">
        <v>27.272727272727273</v>
      </c>
      <c r="AY17" s="250">
        <v>4</v>
      </c>
      <c r="AZ17" s="251">
        <v>36.363636363636367</v>
      </c>
      <c r="BA17" s="250">
        <v>101</v>
      </c>
      <c r="BB17" s="251">
        <v>26.861702127659573</v>
      </c>
      <c r="BC17" s="250">
        <v>178</v>
      </c>
      <c r="BD17" s="251">
        <v>47.340425531914896</v>
      </c>
      <c r="BE17" s="250"/>
      <c r="BF17" s="250">
        <v>5777</v>
      </c>
      <c r="BG17" s="250">
        <v>3527</v>
      </c>
      <c r="BH17" s="251">
        <v>61.052449368184178</v>
      </c>
      <c r="BI17" s="250">
        <v>2800</v>
      </c>
      <c r="BJ17" s="251">
        <v>79.387581514034594</v>
      </c>
      <c r="BK17" s="250">
        <v>727</v>
      </c>
      <c r="BL17" s="251">
        <v>20.61241848596541</v>
      </c>
      <c r="BM17" s="250">
        <v>191</v>
      </c>
      <c r="BN17" s="251">
        <v>26.272352132049519</v>
      </c>
      <c r="BO17" s="250">
        <v>130</v>
      </c>
      <c r="BP17" s="251">
        <v>68.062827225130889</v>
      </c>
      <c r="BQ17" s="250">
        <v>61</v>
      </c>
      <c r="BR17" s="251">
        <v>31.937172774869111</v>
      </c>
      <c r="BS17" s="250">
        <v>1</v>
      </c>
      <c r="BT17" s="251">
        <v>1.639344262295082</v>
      </c>
      <c r="BU17" s="250">
        <v>24</v>
      </c>
      <c r="BV17" s="251">
        <v>39.344262295081968</v>
      </c>
      <c r="BW17" s="250">
        <v>40</v>
      </c>
      <c r="BX17" s="251">
        <v>65.573770491803273</v>
      </c>
      <c r="BY17" s="250">
        <v>45</v>
      </c>
      <c r="BZ17" s="251">
        <v>73.770491803278688</v>
      </c>
      <c r="CA17" s="250">
        <v>2</v>
      </c>
      <c r="CB17" s="251">
        <v>3.278688524590164</v>
      </c>
      <c r="CC17" s="250">
        <v>207</v>
      </c>
      <c r="CD17" s="251">
        <v>28.473177441540578</v>
      </c>
      <c r="CE17" s="250">
        <v>329</v>
      </c>
      <c r="CF17" s="251">
        <v>45.254470426409902</v>
      </c>
      <c r="CG17" s="250"/>
      <c r="CH17" s="250">
        <v>4626</v>
      </c>
      <c r="CI17" s="250">
        <v>2918</v>
      </c>
      <c r="CJ17" s="251">
        <v>63.078253350626895</v>
      </c>
      <c r="CK17" s="250">
        <v>2418</v>
      </c>
      <c r="CL17" s="251">
        <v>82.864976010966416</v>
      </c>
      <c r="CM17" s="250">
        <v>500</v>
      </c>
      <c r="CN17" s="251">
        <v>17.135023989033584</v>
      </c>
      <c r="CO17" s="250">
        <v>94</v>
      </c>
      <c r="CP17" s="251">
        <v>18.8</v>
      </c>
      <c r="CQ17" s="250">
        <v>61</v>
      </c>
      <c r="CR17" s="251">
        <v>64.893617021276597</v>
      </c>
      <c r="CS17" s="250">
        <v>33</v>
      </c>
      <c r="CT17" s="251">
        <v>35.106382978723403</v>
      </c>
      <c r="CU17" s="250">
        <v>1</v>
      </c>
      <c r="CV17" s="251">
        <v>1.639344262295082</v>
      </c>
      <c r="CW17" s="250">
        <v>15</v>
      </c>
      <c r="CX17" s="251">
        <v>24.590163934426229</v>
      </c>
      <c r="CY17" s="250">
        <v>16</v>
      </c>
      <c r="CZ17" s="251">
        <v>26.229508196721312</v>
      </c>
      <c r="DA17" s="250">
        <v>13</v>
      </c>
      <c r="DB17" s="251">
        <v>21.311475409836067</v>
      </c>
      <c r="DC17" s="250">
        <v>10</v>
      </c>
      <c r="DD17" s="251">
        <v>16.393442622950818</v>
      </c>
      <c r="DE17" s="250">
        <v>165</v>
      </c>
      <c r="DF17" s="251">
        <v>33</v>
      </c>
      <c r="DG17" s="250">
        <v>241</v>
      </c>
      <c r="DH17" s="251">
        <v>48.2</v>
      </c>
      <c r="DI17" s="250"/>
      <c r="DJ17" s="250">
        <v>1438</v>
      </c>
      <c r="DK17" s="250">
        <v>1008</v>
      </c>
      <c r="DL17" s="251">
        <v>70.097357440890121</v>
      </c>
      <c r="DM17" s="250">
        <v>727</v>
      </c>
      <c r="DN17" s="251">
        <v>72.123015873015873</v>
      </c>
      <c r="DO17" s="250">
        <v>281</v>
      </c>
      <c r="DP17" s="251">
        <v>27.876984126984127</v>
      </c>
      <c r="DQ17" s="250">
        <v>35</v>
      </c>
      <c r="DR17" s="251">
        <v>12.455516014234876</v>
      </c>
      <c r="DS17" s="250">
        <v>29</v>
      </c>
      <c r="DT17" s="251">
        <v>82.857142857142861</v>
      </c>
      <c r="DU17" s="250">
        <v>6</v>
      </c>
      <c r="DV17" s="251">
        <v>17.142857142857142</v>
      </c>
      <c r="DW17" s="250">
        <v>0</v>
      </c>
      <c r="DX17" s="251">
        <v>0</v>
      </c>
      <c r="DY17" s="250">
        <v>6</v>
      </c>
      <c r="DZ17" s="251">
        <v>17.142857142857142</v>
      </c>
      <c r="EA17" s="250">
        <v>5</v>
      </c>
      <c r="EB17" s="251">
        <v>14.285714285714286</v>
      </c>
      <c r="EC17" s="250">
        <v>5</v>
      </c>
      <c r="ED17" s="251">
        <v>14.285714285714286</v>
      </c>
      <c r="EE17" s="250">
        <v>3</v>
      </c>
      <c r="EF17" s="251">
        <v>8.5714285714285712</v>
      </c>
      <c r="EG17" s="250">
        <v>152</v>
      </c>
      <c r="EH17" s="251">
        <v>54.092526690391459</v>
      </c>
      <c r="EI17" s="250">
        <v>94</v>
      </c>
      <c r="EJ17" s="251">
        <v>33.451957295373667</v>
      </c>
      <c r="EK17" s="252"/>
    </row>
    <row r="18" spans="1:141" ht="21" x14ac:dyDescent="0.45">
      <c r="A18" s="243" t="s">
        <v>194</v>
      </c>
      <c r="B18" s="248">
        <v>1247060</v>
      </c>
      <c r="C18" s="248">
        <v>897432</v>
      </c>
      <c r="D18" s="244">
        <v>71.963818902057639</v>
      </c>
      <c r="E18" s="248">
        <v>815233</v>
      </c>
      <c r="F18" s="244">
        <f t="shared" si="0"/>
        <v>90.840643079364227</v>
      </c>
      <c r="G18" s="248">
        <f>SUM(G5:G17)</f>
        <v>82533</v>
      </c>
      <c r="H18" s="244">
        <f t="shared" si="1"/>
        <v>9.1965742251223492</v>
      </c>
      <c r="I18" s="248">
        <v>62999</v>
      </c>
      <c r="J18" s="244">
        <f t="shared" si="2"/>
        <v>76.331891485829914</v>
      </c>
      <c r="K18" s="248">
        <v>55830</v>
      </c>
      <c r="L18" s="244">
        <f t="shared" si="3"/>
        <v>88.620454292925288</v>
      </c>
      <c r="M18" s="248">
        <f>SUM(M5:M17)</f>
        <v>7169</v>
      </c>
      <c r="N18" s="244">
        <f t="shared" si="5"/>
        <v>11.379545707074715</v>
      </c>
      <c r="O18" s="248">
        <v>2195</v>
      </c>
      <c r="P18" s="244">
        <v>33.894379246448423</v>
      </c>
      <c r="Q18" s="248">
        <v>2889</v>
      </c>
      <c r="R18" s="244">
        <v>44.610870907967879</v>
      </c>
      <c r="S18" s="248">
        <v>2563</v>
      </c>
      <c r="T18" s="244">
        <v>39.576899320568252</v>
      </c>
      <c r="U18" s="248">
        <v>2629</v>
      </c>
      <c r="V18" s="244">
        <v>40.596046942557138</v>
      </c>
      <c r="W18" s="248">
        <v>1669</v>
      </c>
      <c r="X18" s="244">
        <v>25.772081531809761</v>
      </c>
      <c r="Y18" s="248">
        <v>10761</v>
      </c>
      <c r="Z18" s="244">
        <f t="shared" si="6"/>
        <v>13.038420995238269</v>
      </c>
      <c r="AA18" s="248">
        <f t="shared" si="7"/>
        <v>8773</v>
      </c>
      <c r="AB18" s="244">
        <f t="shared" si="8"/>
        <v>10.629687518931821</v>
      </c>
      <c r="AC18" s="243"/>
      <c r="AD18" s="248">
        <v>284978</v>
      </c>
      <c r="AE18" s="248">
        <v>218229</v>
      </c>
      <c r="AF18" s="244">
        <v>78.703703703703709</v>
      </c>
      <c r="AG18" s="248">
        <v>200418</v>
      </c>
      <c r="AH18" s="244">
        <v>93.574660633484157</v>
      </c>
      <c r="AI18" s="248">
        <v>17833</v>
      </c>
      <c r="AJ18" s="244">
        <v>6.4253393665158374</v>
      </c>
      <c r="AK18" s="248">
        <v>13492</v>
      </c>
      <c r="AL18" s="244">
        <v>80.281690140845072</v>
      </c>
      <c r="AM18" s="248">
        <v>12025</v>
      </c>
      <c r="AN18" s="244">
        <v>75.438596491228068</v>
      </c>
      <c r="AO18" s="248">
        <v>1467</v>
      </c>
      <c r="AP18" s="244">
        <v>24.561403508771932</v>
      </c>
      <c r="AQ18" s="248">
        <v>713</v>
      </c>
      <c r="AR18" s="244">
        <v>0</v>
      </c>
      <c r="AS18" s="248">
        <v>563</v>
      </c>
      <c r="AT18" s="244">
        <v>0</v>
      </c>
      <c r="AU18" s="248">
        <v>468</v>
      </c>
      <c r="AV18" s="244">
        <v>57.142857142857146</v>
      </c>
      <c r="AW18" s="248">
        <v>442</v>
      </c>
      <c r="AX18" s="244">
        <v>28.571428571428573</v>
      </c>
      <c r="AY18" s="248">
        <v>273</v>
      </c>
      <c r="AZ18" s="244">
        <v>14.285714285714286</v>
      </c>
      <c r="BA18" s="248">
        <v>2554</v>
      </c>
      <c r="BB18" s="244">
        <v>0</v>
      </c>
      <c r="BC18" s="248">
        <v>1748</v>
      </c>
      <c r="BD18" s="244">
        <v>19.718309859154928</v>
      </c>
      <c r="BE18" s="243"/>
      <c r="BF18" s="248">
        <v>305340</v>
      </c>
      <c r="BG18" s="248">
        <v>226767</v>
      </c>
      <c r="BH18" s="244">
        <v>74.267046571035564</v>
      </c>
      <c r="BI18" s="248">
        <v>204330</v>
      </c>
      <c r="BJ18" s="244">
        <v>90.10570321078464</v>
      </c>
      <c r="BK18" s="248">
        <v>22488</v>
      </c>
      <c r="BL18" s="244">
        <v>9.9167868340631582</v>
      </c>
      <c r="BM18" s="248">
        <v>16403</v>
      </c>
      <c r="BN18" s="244">
        <v>72.941124155104944</v>
      </c>
      <c r="BO18" s="248">
        <v>14013</v>
      </c>
      <c r="BP18" s="244">
        <v>85.429494604645498</v>
      </c>
      <c r="BQ18" s="248">
        <v>1777</v>
      </c>
      <c r="BR18" s="244">
        <v>10.833384137048101</v>
      </c>
      <c r="BS18" s="248">
        <v>490</v>
      </c>
      <c r="BT18" s="244">
        <v>27.574563871693865</v>
      </c>
      <c r="BU18" s="248">
        <v>754</v>
      </c>
      <c r="BV18" s="244">
        <v>42.431063590320768</v>
      </c>
      <c r="BW18" s="248">
        <v>800</v>
      </c>
      <c r="BX18" s="244">
        <v>45.019696117051211</v>
      </c>
      <c r="BY18" s="248">
        <v>880</v>
      </c>
      <c r="BZ18" s="244">
        <v>49.521665728756332</v>
      </c>
      <c r="CA18" s="248">
        <v>355</v>
      </c>
      <c r="CB18" s="244">
        <v>19.977490151941474</v>
      </c>
      <c r="CC18" s="248">
        <v>3142</v>
      </c>
      <c r="CD18" s="244">
        <v>13.971896122376378</v>
      </c>
      <c r="CE18" s="248">
        <v>2540</v>
      </c>
      <c r="CF18" s="244">
        <v>11.294912842404838</v>
      </c>
      <c r="CG18" s="243"/>
      <c r="CH18" s="248">
        <v>320916</v>
      </c>
      <c r="CI18" s="248">
        <v>225559</v>
      </c>
      <c r="CJ18" s="244">
        <v>70.285993842625487</v>
      </c>
      <c r="CK18" s="248">
        <v>206110</v>
      </c>
      <c r="CL18" s="244">
        <v>91.377422315225729</v>
      </c>
      <c r="CM18" s="248">
        <v>19504</v>
      </c>
      <c r="CN18" s="244">
        <v>8.6469615488630467</v>
      </c>
      <c r="CO18" s="248">
        <v>15323</v>
      </c>
      <c r="CP18" s="244">
        <v>78.563371616078754</v>
      </c>
      <c r="CQ18" s="248">
        <v>13872</v>
      </c>
      <c r="CR18" s="244">
        <v>90.530574952685512</v>
      </c>
      <c r="CS18" s="248">
        <v>1450</v>
      </c>
      <c r="CT18" s="244">
        <v>9.4628989101350918</v>
      </c>
      <c r="CU18" s="248">
        <v>470</v>
      </c>
      <c r="CV18" s="244">
        <v>32.413793103448278</v>
      </c>
      <c r="CW18" s="248">
        <v>644</v>
      </c>
      <c r="CX18" s="244">
        <v>44.413793103448278</v>
      </c>
      <c r="CY18" s="248">
        <v>648</v>
      </c>
      <c r="CZ18" s="244">
        <v>44.689655172413794</v>
      </c>
      <c r="DA18" s="248">
        <v>598</v>
      </c>
      <c r="DB18" s="244">
        <v>41.241379310344826</v>
      </c>
      <c r="DC18" s="248">
        <v>457</v>
      </c>
      <c r="DD18" s="244">
        <v>31.517241379310345</v>
      </c>
      <c r="DE18" s="248">
        <v>2304</v>
      </c>
      <c r="DF18" s="244">
        <v>11.812961443806399</v>
      </c>
      <c r="DG18" s="248">
        <v>1821</v>
      </c>
      <c r="DH18" s="244">
        <v>9.3365463494667758</v>
      </c>
      <c r="DI18" s="243"/>
      <c r="DJ18" s="248">
        <v>335826</v>
      </c>
      <c r="DK18" s="248">
        <v>226877</v>
      </c>
      <c r="DL18" s="244">
        <v>67.557902008778356</v>
      </c>
      <c r="DM18" s="248">
        <v>204375</v>
      </c>
      <c r="DN18" s="244">
        <v>90.081850518122152</v>
      </c>
      <c r="DO18" s="248">
        <v>22666</v>
      </c>
      <c r="DP18" s="244">
        <v>9.9904353460244977</v>
      </c>
      <c r="DQ18" s="248">
        <v>17781</v>
      </c>
      <c r="DR18" s="244">
        <v>78.447895526339011</v>
      </c>
      <c r="DS18" s="248">
        <v>15920</v>
      </c>
      <c r="DT18" s="244">
        <v>89.533772003824311</v>
      </c>
      <c r="DU18" s="248">
        <v>1782</v>
      </c>
      <c r="DV18" s="244">
        <v>10.021933524548675</v>
      </c>
      <c r="DW18" s="248">
        <v>522</v>
      </c>
      <c r="DX18" s="244">
        <v>29.292929292929294</v>
      </c>
      <c r="DY18" s="248">
        <v>928</v>
      </c>
      <c r="DZ18" s="244">
        <v>52.076318742985407</v>
      </c>
      <c r="EA18" s="248">
        <v>647</v>
      </c>
      <c r="EB18" s="244">
        <v>36.307519640852973</v>
      </c>
      <c r="EC18" s="248">
        <v>709</v>
      </c>
      <c r="ED18" s="244">
        <v>39.786756453423124</v>
      </c>
      <c r="EE18" s="248">
        <v>584</v>
      </c>
      <c r="EF18" s="244">
        <v>32.772166105499437</v>
      </c>
      <c r="EG18" s="248">
        <v>2761</v>
      </c>
      <c r="EH18" s="244">
        <v>12.181240624724257</v>
      </c>
      <c r="EI18" s="248">
        <v>2092</v>
      </c>
      <c r="EJ18" s="244">
        <v>9.2296832259772348</v>
      </c>
      <c r="EK18" s="178"/>
    </row>
    <row r="19" spans="1:141" x14ac:dyDescent="0.2">
      <c r="C19" s="246">
        <f>B18-C18</f>
        <v>349628</v>
      </c>
    </row>
  </sheetData>
  <mergeCells count="3">
    <mergeCell ref="A3:A4"/>
    <mergeCell ref="B3:B4"/>
    <mergeCell ref="AD3:AD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9"/>
  <sheetViews>
    <sheetView tabSelected="1" topLeftCell="E1" zoomScale="130" zoomScaleNormal="130" workbookViewId="0">
      <selection activeCell="G21" sqref="G21"/>
    </sheetView>
  </sheetViews>
  <sheetFormatPr defaultRowHeight="14.25" x14ac:dyDescent="0.2"/>
  <cols>
    <col min="1" max="1" width="12.75" customWidth="1"/>
    <col min="2" max="2" width="10.125" style="262" customWidth="1"/>
    <col min="3" max="3" width="9" style="262"/>
    <col min="4" max="4" width="8" style="242" customWidth="1"/>
    <col min="5" max="5" width="9" style="262"/>
    <col min="6" max="6" width="9" style="242"/>
    <col min="7" max="7" width="9" style="246"/>
    <col min="8" max="8" width="9" style="242"/>
    <col min="9" max="9" width="9" style="262"/>
    <col min="10" max="10" width="9" style="242"/>
    <col min="11" max="11" width="9" style="262"/>
    <col min="12" max="12" width="9" style="242"/>
    <col min="13" max="13" width="9" style="246"/>
    <col min="14" max="14" width="9" style="242"/>
    <col min="15" max="15" width="9" style="246"/>
    <col min="16" max="16" width="9" style="242"/>
    <col min="17" max="17" width="9" style="246"/>
    <col min="18" max="18" width="11.5" style="242" customWidth="1"/>
    <col min="19" max="19" width="9" style="246"/>
    <col min="20" max="20" width="9" style="242"/>
    <col min="21" max="21" width="9" style="246"/>
    <col min="22" max="22" width="9" style="242"/>
    <col min="23" max="23" width="9" style="246"/>
    <col min="24" max="24" width="9" style="242"/>
    <col min="25" max="25" width="9" style="246"/>
    <col min="26" max="26" width="9" style="242"/>
    <col min="27" max="27" width="9" style="260"/>
    <col min="28" max="28" width="9" style="261"/>
    <col min="30" max="31" width="9" style="246"/>
    <col min="32" max="32" width="9" style="242"/>
    <col min="33" max="33" width="9" style="246"/>
    <col min="34" max="34" width="9" style="242"/>
    <col min="35" max="35" width="9" style="246"/>
    <col min="36" max="36" width="9" style="242"/>
    <col min="37" max="37" width="9" style="246"/>
    <col min="38" max="38" width="9" style="242"/>
    <col min="39" max="39" width="9" style="246"/>
    <col min="40" max="40" width="9" style="242"/>
    <col min="41" max="41" width="9" style="246"/>
    <col min="42" max="42" width="9" style="242"/>
    <col min="43" max="43" width="9" style="246"/>
    <col min="44" max="44" width="9" style="242"/>
    <col min="45" max="45" width="9" style="246"/>
    <col min="46" max="46" width="9" style="242"/>
    <col min="47" max="47" width="9" style="246"/>
    <col min="48" max="48" width="9" style="242"/>
    <col min="49" max="49" width="9" style="246"/>
    <col min="50" max="50" width="9" style="242"/>
    <col min="51" max="51" width="9" style="246"/>
    <col min="52" max="52" width="9" style="242"/>
    <col min="53" max="53" width="9" style="246"/>
    <col min="54" max="54" width="9" style="242"/>
    <col min="55" max="55" width="9" style="246"/>
    <col min="56" max="56" width="9" style="242"/>
    <col min="58" max="59" width="9" style="246"/>
    <col min="60" max="60" width="9" style="242"/>
    <col min="61" max="61" width="9" style="246"/>
    <col min="62" max="62" width="9" style="242"/>
    <col min="63" max="63" width="9" style="246"/>
    <col min="64" max="64" width="9" style="242"/>
    <col min="65" max="65" width="9" style="246"/>
    <col min="66" max="66" width="9" style="242"/>
    <col min="67" max="67" width="9" style="246"/>
    <col min="68" max="68" width="9" style="242"/>
    <col min="69" max="69" width="9" style="246"/>
    <col min="70" max="70" width="9" style="242"/>
    <col min="71" max="71" width="9" style="246"/>
    <col min="72" max="72" width="9" style="242"/>
    <col min="73" max="73" width="9" style="246"/>
    <col min="74" max="74" width="9" style="242"/>
    <col min="75" max="75" width="9" style="246"/>
    <col min="76" max="76" width="9" style="242"/>
    <col min="77" max="77" width="9" style="246"/>
    <col min="78" max="78" width="9" style="242"/>
    <col min="79" max="79" width="9" style="246"/>
    <col min="80" max="80" width="9" style="242"/>
    <col min="81" max="81" width="9" style="246"/>
    <col min="82" max="82" width="9" style="242"/>
    <col min="83" max="83" width="9" style="246"/>
    <col min="84" max="84" width="9" style="242"/>
    <col min="86" max="87" width="9" style="246"/>
    <col min="88" max="88" width="9" style="242"/>
    <col min="89" max="89" width="9" style="246"/>
    <col min="90" max="90" width="9" style="242"/>
    <col min="91" max="91" width="9" style="246"/>
    <col min="92" max="92" width="9" style="242"/>
    <col min="93" max="93" width="9" style="246"/>
    <col min="94" max="94" width="9" style="242"/>
    <col min="95" max="95" width="9" style="246"/>
    <col min="96" max="96" width="9" style="242"/>
    <col min="97" max="97" width="9" style="246"/>
    <col min="98" max="98" width="9" style="242"/>
    <col min="99" max="99" width="9" style="246"/>
    <col min="100" max="100" width="9" style="242"/>
    <col min="101" max="101" width="9" style="246"/>
    <col min="102" max="102" width="9" style="242"/>
    <col min="103" max="103" width="9" style="246"/>
    <col min="104" max="104" width="9" style="242"/>
    <col min="105" max="105" width="9" style="246"/>
    <col min="106" max="106" width="9" style="242"/>
    <col min="107" max="107" width="9" style="246"/>
    <col min="108" max="108" width="9" style="242"/>
    <col min="109" max="109" width="9" style="246"/>
    <col min="110" max="110" width="9" style="242"/>
    <col min="111" max="111" width="9" style="246"/>
    <col min="112" max="112" width="9" style="242"/>
    <col min="114" max="115" width="9" style="246"/>
    <col min="116" max="116" width="9" style="242"/>
    <col min="117" max="117" width="9" style="246"/>
    <col min="118" max="118" width="9" style="242"/>
    <col min="119" max="119" width="9" style="246"/>
    <col min="120" max="120" width="9" style="242"/>
    <col min="121" max="121" width="9" style="246"/>
    <col min="122" max="122" width="9" style="242"/>
    <col min="123" max="123" width="9" style="246"/>
    <col min="124" max="124" width="9" style="242"/>
    <col min="125" max="125" width="9" style="246"/>
    <col min="126" max="126" width="9" style="242"/>
    <col min="127" max="127" width="9" style="246"/>
    <col min="128" max="128" width="9" style="242"/>
    <col min="129" max="129" width="9" style="246"/>
    <col min="130" max="130" width="9" style="242"/>
    <col min="131" max="131" width="9" style="246"/>
    <col min="132" max="132" width="9" style="242"/>
    <col min="133" max="133" width="9" style="246"/>
    <col min="134" max="134" width="9" style="242"/>
    <col min="135" max="135" width="9" style="246"/>
    <col min="136" max="136" width="9" style="242"/>
    <col min="137" max="137" width="9" style="246"/>
    <col min="138" max="138" width="9" style="242"/>
    <col min="139" max="139" width="9" style="246"/>
    <col min="140" max="140" width="9" style="242"/>
  </cols>
  <sheetData>
    <row r="1" spans="1:141" ht="21" x14ac:dyDescent="0.45">
      <c r="A1" t="s">
        <v>148</v>
      </c>
      <c r="B1" s="262" t="s">
        <v>1</v>
      </c>
      <c r="C1" s="262" t="s">
        <v>149</v>
      </c>
      <c r="H1" t="s">
        <v>158</v>
      </c>
      <c r="AD1" s="254" t="s">
        <v>150</v>
      </c>
      <c r="AE1" s="254" t="s">
        <v>151</v>
      </c>
      <c r="AF1" s="241"/>
      <c r="AG1" s="254"/>
      <c r="AH1" s="241"/>
      <c r="AI1" s="254"/>
      <c r="AJ1" s="241"/>
      <c r="AK1" s="254"/>
      <c r="AL1" s="241"/>
      <c r="AM1" s="254"/>
      <c r="AN1" s="241"/>
      <c r="AO1" s="254"/>
      <c r="AP1" s="241"/>
      <c r="AQ1" s="254"/>
      <c r="AR1" s="241"/>
      <c r="AS1" s="254"/>
      <c r="AT1" s="241"/>
      <c r="AU1" s="254"/>
      <c r="AV1" s="241"/>
      <c r="AW1" s="254"/>
      <c r="AX1" s="241"/>
      <c r="AY1" s="254"/>
      <c r="AZ1" s="241"/>
      <c r="BA1" s="254"/>
      <c r="BB1" s="241"/>
      <c r="BC1" s="254"/>
      <c r="BD1" s="241"/>
      <c r="BE1" s="178"/>
      <c r="BF1" s="254" t="s">
        <v>152</v>
      </c>
      <c r="BG1" s="254" t="s">
        <v>153</v>
      </c>
      <c r="BH1" s="241"/>
      <c r="BI1" s="254"/>
      <c r="BJ1" s="241"/>
      <c r="BK1" s="254"/>
      <c r="BL1" s="241"/>
      <c r="BM1" s="254"/>
      <c r="BN1" s="241"/>
      <c r="BO1" s="254"/>
      <c r="BP1" s="241"/>
      <c r="BQ1" s="254"/>
      <c r="BR1" s="241"/>
      <c r="BS1" s="254"/>
      <c r="BT1" s="241"/>
      <c r="BU1" s="254"/>
      <c r="BV1" s="241"/>
      <c r="BW1" s="254"/>
      <c r="BX1" s="241"/>
      <c r="BY1" s="254"/>
      <c r="BZ1" s="241"/>
      <c r="CA1" s="254"/>
      <c r="CB1" s="241"/>
      <c r="CC1" s="254"/>
      <c r="CD1" s="241"/>
      <c r="CE1" s="254"/>
      <c r="CF1" s="241"/>
      <c r="CG1" s="178"/>
      <c r="CH1" s="254" t="s">
        <v>154</v>
      </c>
      <c r="CI1" s="254" t="s">
        <v>155</v>
      </c>
      <c r="CJ1" s="241"/>
      <c r="CK1" s="254"/>
      <c r="CL1" s="241"/>
      <c r="CM1" s="254"/>
      <c r="CN1" s="241"/>
      <c r="CO1" s="254"/>
      <c r="CP1" s="241"/>
      <c r="CQ1" s="254"/>
      <c r="CR1" s="241"/>
      <c r="CS1" s="254"/>
      <c r="CT1" s="241"/>
      <c r="CU1" s="254"/>
      <c r="CV1" s="241"/>
      <c r="CW1" s="254"/>
      <c r="CX1" s="241"/>
      <c r="CY1" s="254"/>
      <c r="CZ1" s="241"/>
      <c r="DA1" s="254"/>
      <c r="DB1" s="241"/>
      <c r="DC1" s="254"/>
      <c r="DD1" s="241"/>
      <c r="DE1" s="254"/>
      <c r="DF1" s="241"/>
      <c r="DG1" s="254"/>
      <c r="DH1" s="241"/>
      <c r="DI1" s="178"/>
      <c r="DJ1" s="254" t="s">
        <v>156</v>
      </c>
      <c r="DK1" s="254" t="s">
        <v>157</v>
      </c>
      <c r="DL1" s="241"/>
      <c r="DM1" s="254"/>
      <c r="DN1" s="241"/>
      <c r="DO1" s="254"/>
      <c r="DP1" s="241"/>
      <c r="DQ1" s="254"/>
      <c r="DR1" s="241"/>
      <c r="DS1" s="254"/>
      <c r="DT1" s="241"/>
      <c r="DU1" s="254"/>
      <c r="DV1" s="241"/>
      <c r="DW1" s="254"/>
      <c r="DX1" s="241"/>
      <c r="DY1" s="254"/>
      <c r="DZ1" s="241"/>
      <c r="EA1" s="254"/>
      <c r="EB1" s="241"/>
      <c r="EC1" s="254"/>
      <c r="ED1" s="241"/>
      <c r="EE1" s="254"/>
      <c r="EF1" s="241"/>
      <c r="EG1" s="254"/>
      <c r="EH1" s="241"/>
      <c r="EI1" s="254"/>
      <c r="EJ1" s="241"/>
      <c r="EK1" s="178"/>
    </row>
    <row r="2" spans="1:141" ht="21" x14ac:dyDescent="0.45">
      <c r="AD2" s="254"/>
      <c r="AE2" s="254" t="s">
        <v>159</v>
      </c>
      <c r="AF2" s="241"/>
      <c r="AG2" s="254"/>
      <c r="AH2" s="241"/>
      <c r="AI2" s="254"/>
      <c r="AJ2" s="241"/>
      <c r="AK2" s="254"/>
      <c r="AL2" s="241"/>
      <c r="AM2" s="254"/>
      <c r="AN2" s="241"/>
      <c r="AO2" s="254"/>
      <c r="AP2" s="241"/>
      <c r="AQ2" s="254"/>
      <c r="AR2" s="241"/>
      <c r="AS2" s="254"/>
      <c r="AT2" s="241"/>
      <c r="AU2" s="254"/>
      <c r="AV2" s="241"/>
      <c r="AW2" s="254"/>
      <c r="AX2" s="241"/>
      <c r="AY2" s="254"/>
      <c r="AZ2" s="241"/>
      <c r="BA2" s="254"/>
      <c r="BB2" s="241"/>
      <c r="BC2" s="254"/>
      <c r="BD2" s="241"/>
      <c r="BE2" s="178"/>
      <c r="BF2" s="254"/>
      <c r="BG2" s="254" t="s">
        <v>159</v>
      </c>
      <c r="BH2" s="241"/>
      <c r="BI2" s="254"/>
      <c r="BJ2" s="241"/>
      <c r="BK2" s="254"/>
      <c r="BL2" s="241"/>
      <c r="BM2" s="254"/>
      <c r="BN2" s="241"/>
      <c r="BO2" s="254"/>
      <c r="BP2" s="241"/>
      <c r="BQ2" s="254"/>
      <c r="BR2" s="241"/>
      <c r="BS2" s="254"/>
      <c r="BT2" s="241"/>
      <c r="BU2" s="254"/>
      <c r="BV2" s="241"/>
      <c r="BW2" s="254"/>
      <c r="BX2" s="241"/>
      <c r="BY2" s="254"/>
      <c r="BZ2" s="241"/>
      <c r="CA2" s="254"/>
      <c r="CB2" s="241"/>
      <c r="CC2" s="254"/>
      <c r="CD2" s="241"/>
      <c r="CE2" s="254"/>
      <c r="CF2" s="241"/>
      <c r="CG2" s="178"/>
      <c r="CH2" s="254"/>
      <c r="CI2" s="254" t="s">
        <v>159</v>
      </c>
      <c r="CJ2" s="241"/>
      <c r="CK2" s="254"/>
      <c r="CL2" s="241"/>
      <c r="CM2" s="254"/>
      <c r="CN2" s="241"/>
      <c r="CO2" s="254"/>
      <c r="CP2" s="241"/>
      <c r="CQ2" s="254"/>
      <c r="CR2" s="241"/>
      <c r="CS2" s="254"/>
      <c r="CT2" s="241"/>
      <c r="CU2" s="254"/>
      <c r="CV2" s="241"/>
      <c r="CW2" s="254"/>
      <c r="CX2" s="241"/>
      <c r="CY2" s="254"/>
      <c r="CZ2" s="241"/>
      <c r="DA2" s="254"/>
      <c r="DB2" s="241"/>
      <c r="DC2" s="254"/>
      <c r="DD2" s="241"/>
      <c r="DE2" s="254"/>
      <c r="DF2" s="241"/>
      <c r="DG2" s="254"/>
      <c r="DH2" s="241"/>
      <c r="DI2" s="178"/>
      <c r="DJ2" s="254"/>
      <c r="DK2" s="254" t="s">
        <v>159</v>
      </c>
      <c r="DL2" s="241"/>
      <c r="DM2" s="254"/>
      <c r="DN2" s="241"/>
      <c r="DO2" s="254"/>
      <c r="DP2" s="241"/>
      <c r="DQ2" s="254"/>
      <c r="DR2" s="241"/>
      <c r="DS2" s="254"/>
      <c r="DT2" s="241"/>
      <c r="DU2" s="254"/>
      <c r="DV2" s="241"/>
      <c r="DW2" s="254"/>
      <c r="DX2" s="241"/>
      <c r="DY2" s="254"/>
      <c r="DZ2" s="241"/>
      <c r="EA2" s="254"/>
      <c r="EB2" s="241"/>
      <c r="EC2" s="254"/>
      <c r="ED2" s="241"/>
      <c r="EE2" s="254"/>
      <c r="EF2" s="241"/>
      <c r="EG2" s="254"/>
      <c r="EH2" s="241"/>
      <c r="EI2" s="254"/>
      <c r="EJ2" s="241"/>
      <c r="EK2" s="178"/>
    </row>
    <row r="3" spans="1:141" ht="18.75" customHeight="1" x14ac:dyDescent="0.45">
      <c r="A3" s="258" t="s">
        <v>209</v>
      </c>
      <c r="B3" s="264" t="s">
        <v>208</v>
      </c>
      <c r="C3" s="263" t="s">
        <v>160</v>
      </c>
      <c r="D3" s="244"/>
      <c r="E3" s="263" t="s">
        <v>161</v>
      </c>
      <c r="F3" s="244"/>
      <c r="G3" s="248" t="s">
        <v>162</v>
      </c>
      <c r="H3" s="244"/>
      <c r="I3" s="263" t="s">
        <v>163</v>
      </c>
      <c r="J3" s="244"/>
      <c r="K3" s="263" t="s">
        <v>164</v>
      </c>
      <c r="L3" s="244"/>
      <c r="M3" s="248" t="s">
        <v>165</v>
      </c>
      <c r="N3" s="244"/>
      <c r="O3" s="248" t="s">
        <v>166</v>
      </c>
      <c r="P3" s="244"/>
      <c r="Q3" s="248" t="s">
        <v>167</v>
      </c>
      <c r="R3" s="244"/>
      <c r="S3" s="248" t="s">
        <v>168</v>
      </c>
      <c r="T3" s="244"/>
      <c r="U3" s="248" t="s">
        <v>169</v>
      </c>
      <c r="V3" s="244"/>
      <c r="W3" s="248" t="s">
        <v>170</v>
      </c>
      <c r="X3" s="244"/>
      <c r="Y3" s="248" t="s">
        <v>171</v>
      </c>
      <c r="Z3" s="244"/>
      <c r="AA3" s="250" t="s">
        <v>172</v>
      </c>
      <c r="AB3" s="251"/>
      <c r="AC3" s="243"/>
      <c r="AD3" s="255" t="s">
        <v>150</v>
      </c>
      <c r="AE3" s="248" t="s">
        <v>160</v>
      </c>
      <c r="AF3" s="244"/>
      <c r="AG3" s="248" t="s">
        <v>161</v>
      </c>
      <c r="AH3" s="244"/>
      <c r="AI3" s="248" t="s">
        <v>162</v>
      </c>
      <c r="AJ3" s="244"/>
      <c r="AK3" s="248" t="s">
        <v>163</v>
      </c>
      <c r="AL3" s="244"/>
      <c r="AM3" s="248" t="s">
        <v>164</v>
      </c>
      <c r="AN3" s="244"/>
      <c r="AO3" s="248" t="s">
        <v>165</v>
      </c>
      <c r="AP3" s="244"/>
      <c r="AQ3" s="248" t="s">
        <v>166</v>
      </c>
      <c r="AR3" s="244"/>
      <c r="AS3" s="248" t="s">
        <v>167</v>
      </c>
      <c r="AT3" s="244"/>
      <c r="AU3" s="248" t="s">
        <v>173</v>
      </c>
      <c r="AV3" s="244"/>
      <c r="AW3" s="248" t="s">
        <v>174</v>
      </c>
      <c r="AX3" s="244"/>
      <c r="AY3" s="248" t="s">
        <v>170</v>
      </c>
      <c r="AZ3" s="244"/>
      <c r="BA3" s="248" t="s">
        <v>171</v>
      </c>
      <c r="BB3" s="244"/>
      <c r="BC3" s="248" t="s">
        <v>172</v>
      </c>
      <c r="BD3" s="244"/>
      <c r="BE3" s="243"/>
      <c r="BF3" s="257" t="s">
        <v>152</v>
      </c>
      <c r="BG3" s="248" t="s">
        <v>160</v>
      </c>
      <c r="BH3" s="244"/>
      <c r="BI3" s="248" t="s">
        <v>161</v>
      </c>
      <c r="BJ3" s="244"/>
      <c r="BK3" s="248" t="s">
        <v>162</v>
      </c>
      <c r="BL3" s="244"/>
      <c r="BM3" s="248" t="s">
        <v>163</v>
      </c>
      <c r="BN3" s="244"/>
      <c r="BO3" s="248" t="s">
        <v>164</v>
      </c>
      <c r="BP3" s="244"/>
      <c r="BQ3" s="248" t="s">
        <v>165</v>
      </c>
      <c r="BR3" s="244"/>
      <c r="BS3" s="248" t="s">
        <v>166</v>
      </c>
      <c r="BT3" s="244"/>
      <c r="BU3" s="248" t="s">
        <v>167</v>
      </c>
      <c r="BV3" s="244"/>
      <c r="BW3" s="248" t="s">
        <v>173</v>
      </c>
      <c r="BX3" s="244"/>
      <c r="BY3" s="248" t="s">
        <v>174</v>
      </c>
      <c r="BZ3" s="244"/>
      <c r="CA3" s="248" t="s">
        <v>170</v>
      </c>
      <c r="CB3" s="244"/>
      <c r="CC3" s="248" t="s">
        <v>171</v>
      </c>
      <c r="CD3" s="244"/>
      <c r="CE3" s="248" t="s">
        <v>172</v>
      </c>
      <c r="CF3" s="244"/>
      <c r="CG3" s="243"/>
      <c r="CH3" s="257" t="s">
        <v>154</v>
      </c>
      <c r="CI3" s="248" t="s">
        <v>160</v>
      </c>
      <c r="CJ3" s="244"/>
      <c r="CK3" s="248" t="s">
        <v>161</v>
      </c>
      <c r="CL3" s="244"/>
      <c r="CM3" s="248" t="s">
        <v>162</v>
      </c>
      <c r="CN3" s="244"/>
      <c r="CO3" s="248" t="s">
        <v>163</v>
      </c>
      <c r="CP3" s="244"/>
      <c r="CQ3" s="248" t="s">
        <v>164</v>
      </c>
      <c r="CR3" s="244"/>
      <c r="CS3" s="248" t="s">
        <v>165</v>
      </c>
      <c r="CT3" s="244"/>
      <c r="CU3" s="248" t="s">
        <v>166</v>
      </c>
      <c r="CV3" s="244"/>
      <c r="CW3" s="248" t="s">
        <v>167</v>
      </c>
      <c r="CX3" s="244"/>
      <c r="CY3" s="248" t="s">
        <v>173</v>
      </c>
      <c r="CZ3" s="244"/>
      <c r="DA3" s="248" t="s">
        <v>174</v>
      </c>
      <c r="DB3" s="244"/>
      <c r="DC3" s="248" t="s">
        <v>170</v>
      </c>
      <c r="DD3" s="244"/>
      <c r="DE3" s="248" t="s">
        <v>171</v>
      </c>
      <c r="DF3" s="244"/>
      <c r="DG3" s="248" t="s">
        <v>172</v>
      </c>
      <c r="DH3" s="244"/>
      <c r="DI3" s="243"/>
      <c r="DJ3" s="257" t="s">
        <v>156</v>
      </c>
      <c r="DK3" s="248" t="s">
        <v>160</v>
      </c>
      <c r="DL3" s="244"/>
      <c r="DM3" s="248" t="s">
        <v>161</v>
      </c>
      <c r="DN3" s="244"/>
      <c r="DO3" s="248" t="s">
        <v>162</v>
      </c>
      <c r="DP3" s="244"/>
      <c r="DQ3" s="248" t="s">
        <v>163</v>
      </c>
      <c r="DR3" s="244"/>
      <c r="DS3" s="248" t="s">
        <v>164</v>
      </c>
      <c r="DT3" s="244"/>
      <c r="DU3" s="248" t="s">
        <v>165</v>
      </c>
      <c r="DV3" s="244"/>
      <c r="DW3" s="248" t="s">
        <v>166</v>
      </c>
      <c r="DX3" s="244"/>
      <c r="DY3" s="248" t="s">
        <v>167</v>
      </c>
      <c r="DZ3" s="244"/>
      <c r="EA3" s="248" t="s">
        <v>173</v>
      </c>
      <c r="EB3" s="244"/>
      <c r="EC3" s="248" t="s">
        <v>174</v>
      </c>
      <c r="ED3" s="244"/>
      <c r="EE3" s="248" t="s">
        <v>170</v>
      </c>
      <c r="EF3" s="244"/>
      <c r="EG3" s="248" t="s">
        <v>171</v>
      </c>
      <c r="EH3" s="244"/>
      <c r="EI3" s="248" t="s">
        <v>172</v>
      </c>
      <c r="EJ3" s="244"/>
      <c r="EK3" s="178"/>
    </row>
    <row r="4" spans="1:141" ht="21" x14ac:dyDescent="0.45">
      <c r="A4" s="259"/>
      <c r="B4" s="264"/>
      <c r="C4" s="263" t="s">
        <v>3</v>
      </c>
      <c r="D4" s="244" t="s">
        <v>175</v>
      </c>
      <c r="E4" s="263" t="s">
        <v>3</v>
      </c>
      <c r="F4" s="244" t="s">
        <v>175</v>
      </c>
      <c r="G4" s="248" t="s">
        <v>3</v>
      </c>
      <c r="H4" s="244" t="s">
        <v>175</v>
      </c>
      <c r="I4" s="263" t="s">
        <v>3</v>
      </c>
      <c r="J4" s="244" t="s">
        <v>175</v>
      </c>
      <c r="K4" s="263" t="s">
        <v>3</v>
      </c>
      <c r="L4" s="244" t="s">
        <v>175</v>
      </c>
      <c r="M4" s="248" t="s">
        <v>3</v>
      </c>
      <c r="N4" s="244" t="s">
        <v>175</v>
      </c>
      <c r="O4" s="248" t="s">
        <v>3</v>
      </c>
      <c r="P4" s="244" t="s">
        <v>175</v>
      </c>
      <c r="Q4" s="248" t="s">
        <v>3</v>
      </c>
      <c r="R4" s="244" t="s">
        <v>175</v>
      </c>
      <c r="S4" s="248" t="s">
        <v>3</v>
      </c>
      <c r="T4" s="244" t="s">
        <v>175</v>
      </c>
      <c r="U4" s="248" t="s">
        <v>3</v>
      </c>
      <c r="V4" s="244" t="s">
        <v>175</v>
      </c>
      <c r="W4" s="248" t="s">
        <v>3</v>
      </c>
      <c r="X4" s="244" t="s">
        <v>175</v>
      </c>
      <c r="Y4" s="248" t="s">
        <v>3</v>
      </c>
      <c r="Z4" s="244" t="s">
        <v>175</v>
      </c>
      <c r="AA4" s="250" t="s">
        <v>3</v>
      </c>
      <c r="AB4" s="251" t="s">
        <v>175</v>
      </c>
      <c r="AC4" s="243"/>
      <c r="AD4" s="256"/>
      <c r="AE4" s="248" t="s">
        <v>3</v>
      </c>
      <c r="AF4" s="244" t="s">
        <v>175</v>
      </c>
      <c r="AG4" s="248" t="s">
        <v>3</v>
      </c>
      <c r="AH4" s="244" t="s">
        <v>175</v>
      </c>
      <c r="AI4" s="248" t="s">
        <v>3</v>
      </c>
      <c r="AJ4" s="244" t="s">
        <v>175</v>
      </c>
      <c r="AK4" s="248" t="s">
        <v>3</v>
      </c>
      <c r="AL4" s="244" t="s">
        <v>175</v>
      </c>
      <c r="AM4" s="248" t="s">
        <v>3</v>
      </c>
      <c r="AN4" s="244" t="s">
        <v>175</v>
      </c>
      <c r="AO4" s="248" t="s">
        <v>3</v>
      </c>
      <c r="AP4" s="244" t="s">
        <v>175</v>
      </c>
      <c r="AQ4" s="248" t="s">
        <v>3</v>
      </c>
      <c r="AR4" s="244" t="s">
        <v>175</v>
      </c>
      <c r="AS4" s="248" t="s">
        <v>3</v>
      </c>
      <c r="AT4" s="244" t="s">
        <v>175</v>
      </c>
      <c r="AU4" s="248" t="s">
        <v>3</v>
      </c>
      <c r="AV4" s="244" t="s">
        <v>175</v>
      </c>
      <c r="AW4" s="248" t="s">
        <v>3</v>
      </c>
      <c r="AX4" s="244" t="s">
        <v>175</v>
      </c>
      <c r="AY4" s="248" t="s">
        <v>3</v>
      </c>
      <c r="AZ4" s="244" t="s">
        <v>175</v>
      </c>
      <c r="BA4" s="248" t="s">
        <v>3</v>
      </c>
      <c r="BB4" s="244" t="s">
        <v>175</v>
      </c>
      <c r="BC4" s="248" t="s">
        <v>3</v>
      </c>
      <c r="BD4" s="244" t="s">
        <v>175</v>
      </c>
      <c r="BE4" s="243"/>
      <c r="BF4" s="248"/>
      <c r="BG4" s="248" t="s">
        <v>3</v>
      </c>
      <c r="BH4" s="244" t="s">
        <v>175</v>
      </c>
      <c r="BI4" s="248" t="s">
        <v>3</v>
      </c>
      <c r="BJ4" s="244" t="s">
        <v>175</v>
      </c>
      <c r="BK4" s="248" t="s">
        <v>3</v>
      </c>
      <c r="BL4" s="244" t="s">
        <v>175</v>
      </c>
      <c r="BM4" s="248" t="s">
        <v>3</v>
      </c>
      <c r="BN4" s="244" t="s">
        <v>175</v>
      </c>
      <c r="BO4" s="248" t="s">
        <v>3</v>
      </c>
      <c r="BP4" s="244" t="s">
        <v>175</v>
      </c>
      <c r="BQ4" s="248" t="s">
        <v>3</v>
      </c>
      <c r="BR4" s="244" t="s">
        <v>175</v>
      </c>
      <c r="BS4" s="248" t="s">
        <v>3</v>
      </c>
      <c r="BT4" s="244" t="s">
        <v>175</v>
      </c>
      <c r="BU4" s="248" t="s">
        <v>3</v>
      </c>
      <c r="BV4" s="244" t="s">
        <v>175</v>
      </c>
      <c r="BW4" s="248" t="s">
        <v>3</v>
      </c>
      <c r="BX4" s="244" t="s">
        <v>175</v>
      </c>
      <c r="BY4" s="248" t="s">
        <v>3</v>
      </c>
      <c r="BZ4" s="244" t="s">
        <v>175</v>
      </c>
      <c r="CA4" s="248" t="s">
        <v>3</v>
      </c>
      <c r="CB4" s="244" t="s">
        <v>175</v>
      </c>
      <c r="CC4" s="248" t="s">
        <v>3</v>
      </c>
      <c r="CD4" s="244" t="s">
        <v>175</v>
      </c>
      <c r="CE4" s="248" t="s">
        <v>3</v>
      </c>
      <c r="CF4" s="244" t="s">
        <v>175</v>
      </c>
      <c r="CG4" s="243"/>
      <c r="CH4" s="248"/>
      <c r="CI4" s="248" t="s">
        <v>3</v>
      </c>
      <c r="CJ4" s="244" t="s">
        <v>175</v>
      </c>
      <c r="CK4" s="248" t="s">
        <v>3</v>
      </c>
      <c r="CL4" s="244" t="s">
        <v>175</v>
      </c>
      <c r="CM4" s="248" t="s">
        <v>3</v>
      </c>
      <c r="CN4" s="244" t="s">
        <v>175</v>
      </c>
      <c r="CO4" s="248" t="s">
        <v>3</v>
      </c>
      <c r="CP4" s="244" t="s">
        <v>175</v>
      </c>
      <c r="CQ4" s="248" t="s">
        <v>3</v>
      </c>
      <c r="CR4" s="244" t="s">
        <v>175</v>
      </c>
      <c r="CS4" s="248" t="s">
        <v>3</v>
      </c>
      <c r="CT4" s="244" t="s">
        <v>175</v>
      </c>
      <c r="CU4" s="248" t="s">
        <v>3</v>
      </c>
      <c r="CV4" s="244" t="s">
        <v>175</v>
      </c>
      <c r="CW4" s="248" t="s">
        <v>3</v>
      </c>
      <c r="CX4" s="244" t="s">
        <v>175</v>
      </c>
      <c r="CY4" s="248" t="s">
        <v>3</v>
      </c>
      <c r="CZ4" s="244" t="s">
        <v>175</v>
      </c>
      <c r="DA4" s="248" t="s">
        <v>3</v>
      </c>
      <c r="DB4" s="244" t="s">
        <v>175</v>
      </c>
      <c r="DC4" s="248" t="s">
        <v>3</v>
      </c>
      <c r="DD4" s="244" t="s">
        <v>175</v>
      </c>
      <c r="DE4" s="248" t="s">
        <v>3</v>
      </c>
      <c r="DF4" s="244" t="s">
        <v>175</v>
      </c>
      <c r="DG4" s="248" t="s">
        <v>3</v>
      </c>
      <c r="DH4" s="244" t="s">
        <v>175</v>
      </c>
      <c r="DI4" s="243"/>
      <c r="DJ4" s="248"/>
      <c r="DK4" s="248" t="s">
        <v>3</v>
      </c>
      <c r="DL4" s="244" t="s">
        <v>175</v>
      </c>
      <c r="DM4" s="248" t="s">
        <v>3</v>
      </c>
      <c r="DN4" s="244" t="s">
        <v>175</v>
      </c>
      <c r="DO4" s="248" t="s">
        <v>3</v>
      </c>
      <c r="DP4" s="244" t="s">
        <v>175</v>
      </c>
      <c r="DQ4" s="248" t="s">
        <v>3</v>
      </c>
      <c r="DR4" s="244" t="s">
        <v>175</v>
      </c>
      <c r="DS4" s="248" t="s">
        <v>3</v>
      </c>
      <c r="DT4" s="244" t="s">
        <v>175</v>
      </c>
      <c r="DU4" s="248" t="s">
        <v>3</v>
      </c>
      <c r="DV4" s="244" t="s">
        <v>175</v>
      </c>
      <c r="DW4" s="248" t="s">
        <v>3</v>
      </c>
      <c r="DX4" s="244" t="s">
        <v>175</v>
      </c>
      <c r="DY4" s="248" t="s">
        <v>3</v>
      </c>
      <c r="DZ4" s="244" t="s">
        <v>175</v>
      </c>
      <c r="EA4" s="248" t="s">
        <v>3</v>
      </c>
      <c r="EB4" s="244" t="s">
        <v>175</v>
      </c>
      <c r="EC4" s="248" t="s">
        <v>3</v>
      </c>
      <c r="ED4" s="244" t="s">
        <v>175</v>
      </c>
      <c r="EE4" s="248" t="s">
        <v>3</v>
      </c>
      <c r="EF4" s="244" t="s">
        <v>175</v>
      </c>
      <c r="EG4" s="248" t="s">
        <v>3</v>
      </c>
      <c r="EH4" s="244" t="s">
        <v>175</v>
      </c>
      <c r="EI4" s="248" t="s">
        <v>3</v>
      </c>
      <c r="EJ4" s="244" t="s">
        <v>175</v>
      </c>
      <c r="EK4" s="178"/>
    </row>
    <row r="5" spans="1:141" ht="21" x14ac:dyDescent="0.45">
      <c r="A5" s="243" t="s">
        <v>196</v>
      </c>
      <c r="B5" s="263">
        <v>127387</v>
      </c>
      <c r="C5" s="263">
        <v>79396</v>
      </c>
      <c r="D5" s="244">
        <v>62.326611035662978</v>
      </c>
      <c r="E5" s="263">
        <v>67530</v>
      </c>
      <c r="F5" s="244">
        <f>E5*100/C5</f>
        <v>85.054662703410756</v>
      </c>
      <c r="G5" s="248">
        <f>C5-E5</f>
        <v>11866</v>
      </c>
      <c r="H5" s="244">
        <f>G5*100/C5</f>
        <v>14.945337296589249</v>
      </c>
      <c r="I5" s="263">
        <v>7949</v>
      </c>
      <c r="J5" s="244">
        <f>I5*100/G5</f>
        <v>66.989718523512551</v>
      </c>
      <c r="K5" s="263">
        <v>7193</v>
      </c>
      <c r="L5" s="244">
        <f>K5*100/I5</f>
        <v>90.489369732041766</v>
      </c>
      <c r="M5" s="248">
        <f>I5-K5</f>
        <v>756</v>
      </c>
      <c r="N5" s="244">
        <f>M5*100/I5</f>
        <v>9.5106302679582342</v>
      </c>
      <c r="O5" s="248">
        <v>198</v>
      </c>
      <c r="P5" s="244">
        <v>26.155878467635404</v>
      </c>
      <c r="Q5" s="248">
        <v>229</v>
      </c>
      <c r="R5" s="244">
        <v>30.25099075297226</v>
      </c>
      <c r="S5" s="248">
        <v>205</v>
      </c>
      <c r="T5" s="244">
        <v>27.080581241743726</v>
      </c>
      <c r="U5" s="248">
        <v>176</v>
      </c>
      <c r="V5" s="244">
        <v>23.249669749009247</v>
      </c>
      <c r="W5" s="248">
        <v>120</v>
      </c>
      <c r="X5" s="244">
        <v>15.852047556142669</v>
      </c>
      <c r="Y5" s="248">
        <v>2884</v>
      </c>
      <c r="Z5" s="244">
        <f>Y5*100/G5</f>
        <v>24.304736221136018</v>
      </c>
      <c r="AA5" s="250">
        <f>G5-I5-Y5</f>
        <v>1033</v>
      </c>
      <c r="AB5" s="251">
        <f>AA5*100/G5</f>
        <v>8.7055452553514243</v>
      </c>
      <c r="AC5" s="243"/>
      <c r="AD5" s="248">
        <v>28325</v>
      </c>
      <c r="AE5" s="248">
        <v>20256</v>
      </c>
      <c r="AF5" s="244">
        <v>71.512797881729924</v>
      </c>
      <c r="AG5" s="248">
        <v>16917</v>
      </c>
      <c r="AH5" s="244">
        <v>83.515995260663502</v>
      </c>
      <c r="AI5" s="248">
        <v>3339</v>
      </c>
      <c r="AJ5" s="244">
        <v>16.484004739336491</v>
      </c>
      <c r="AK5" s="248">
        <v>2315</v>
      </c>
      <c r="AL5" s="244">
        <v>69.332135369871224</v>
      </c>
      <c r="AM5" s="248">
        <v>2068</v>
      </c>
      <c r="AN5" s="244">
        <v>89.330453563714897</v>
      </c>
      <c r="AO5" s="248">
        <v>247</v>
      </c>
      <c r="AP5" s="244">
        <v>10.669546436285097</v>
      </c>
      <c r="AQ5" s="248">
        <v>93</v>
      </c>
      <c r="AR5" s="244">
        <v>37.651821862348179</v>
      </c>
      <c r="AS5" s="248">
        <v>68</v>
      </c>
      <c r="AT5" s="244">
        <v>27.530364372469634</v>
      </c>
      <c r="AU5" s="248">
        <v>55</v>
      </c>
      <c r="AV5" s="244">
        <v>22.267206477732792</v>
      </c>
      <c r="AW5" s="248">
        <v>41</v>
      </c>
      <c r="AX5" s="244">
        <v>16.599190283400809</v>
      </c>
      <c r="AY5" s="248">
        <v>32</v>
      </c>
      <c r="AZ5" s="244">
        <v>12.955465587044534</v>
      </c>
      <c r="BA5" s="248">
        <v>746</v>
      </c>
      <c r="BB5" s="244">
        <v>22.342018568433662</v>
      </c>
      <c r="BC5" s="248">
        <v>278</v>
      </c>
      <c r="BD5" s="244">
        <v>8.3258460616951186</v>
      </c>
      <c r="BE5" s="243"/>
      <c r="BF5" s="248">
        <v>31750</v>
      </c>
      <c r="BG5" s="248">
        <v>20205</v>
      </c>
      <c r="BH5" s="244">
        <v>63.637795275590548</v>
      </c>
      <c r="BI5" s="248">
        <v>16995</v>
      </c>
      <c r="BJ5" s="244">
        <v>84.112843355605051</v>
      </c>
      <c r="BK5" s="248">
        <v>3210</v>
      </c>
      <c r="BL5" s="244">
        <v>15.887156644394953</v>
      </c>
      <c r="BM5" s="248">
        <v>2107</v>
      </c>
      <c r="BN5" s="244">
        <v>65.638629283489095</v>
      </c>
      <c r="BO5" s="248">
        <v>1864</v>
      </c>
      <c r="BP5" s="244">
        <v>88.467014712861882</v>
      </c>
      <c r="BQ5" s="248">
        <v>244</v>
      </c>
      <c r="BR5" s="244">
        <v>11.580446131941148</v>
      </c>
      <c r="BS5" s="248">
        <v>41</v>
      </c>
      <c r="BT5" s="244">
        <v>16.803278688524589</v>
      </c>
      <c r="BU5" s="248">
        <v>64</v>
      </c>
      <c r="BV5" s="244">
        <v>26.229508196721312</v>
      </c>
      <c r="BW5" s="248">
        <v>71</v>
      </c>
      <c r="BX5" s="244">
        <v>29.098360655737704</v>
      </c>
      <c r="BY5" s="248">
        <v>64</v>
      </c>
      <c r="BZ5" s="244">
        <v>26.229508196721312</v>
      </c>
      <c r="CA5" s="248">
        <v>33</v>
      </c>
      <c r="CB5" s="244">
        <v>13.524590163934427</v>
      </c>
      <c r="CC5" s="248">
        <v>812</v>
      </c>
      <c r="CD5" s="244">
        <v>25.29595015576324</v>
      </c>
      <c r="CE5" s="248">
        <v>291</v>
      </c>
      <c r="CF5" s="244">
        <v>9.065420560747663</v>
      </c>
      <c r="CG5" s="243"/>
      <c r="CH5" s="248">
        <v>33208</v>
      </c>
      <c r="CI5" s="248">
        <v>21008</v>
      </c>
      <c r="CJ5" s="244">
        <v>63.261864610937124</v>
      </c>
      <c r="CK5" s="248">
        <v>18039</v>
      </c>
      <c r="CL5" s="244">
        <v>85.867288651942118</v>
      </c>
      <c r="CM5" s="248">
        <v>2969</v>
      </c>
      <c r="CN5" s="244">
        <v>14.132711348057883</v>
      </c>
      <c r="CO5" s="248">
        <v>2001</v>
      </c>
      <c r="CP5" s="244">
        <v>67.396429774334791</v>
      </c>
      <c r="CQ5" s="248">
        <v>1864</v>
      </c>
      <c r="CR5" s="244">
        <v>93.153423288355825</v>
      </c>
      <c r="CS5" s="248">
        <v>137</v>
      </c>
      <c r="CT5" s="244">
        <v>6.846576711644178</v>
      </c>
      <c r="CU5" s="248">
        <v>30</v>
      </c>
      <c r="CV5" s="244">
        <v>21.897810218978101</v>
      </c>
      <c r="CW5" s="248">
        <v>40</v>
      </c>
      <c r="CX5" s="244">
        <v>29.197080291970803</v>
      </c>
      <c r="CY5" s="248">
        <v>45</v>
      </c>
      <c r="CZ5" s="244">
        <v>32.846715328467155</v>
      </c>
      <c r="DA5" s="248">
        <v>38</v>
      </c>
      <c r="DB5" s="244">
        <v>27.737226277372262</v>
      </c>
      <c r="DC5" s="248">
        <v>25</v>
      </c>
      <c r="DD5" s="244">
        <v>18.248175182481752</v>
      </c>
      <c r="DE5" s="248">
        <v>730</v>
      </c>
      <c r="DF5" s="244">
        <v>24.587403166049175</v>
      </c>
      <c r="DG5" s="248">
        <v>238</v>
      </c>
      <c r="DH5" s="244">
        <v>8.0161670596160324</v>
      </c>
      <c r="DI5" s="243"/>
      <c r="DJ5" s="248">
        <v>34104</v>
      </c>
      <c r="DK5" s="248">
        <v>17927</v>
      </c>
      <c r="DL5" s="244">
        <v>52.565681444991789</v>
      </c>
      <c r="DM5" s="248">
        <v>15579</v>
      </c>
      <c r="DN5" s="244">
        <v>86.90243766385899</v>
      </c>
      <c r="DO5" s="248">
        <v>2348</v>
      </c>
      <c r="DP5" s="244">
        <v>13.097562336141017</v>
      </c>
      <c r="DQ5" s="248">
        <v>1526</v>
      </c>
      <c r="DR5" s="244">
        <v>64.991482112436117</v>
      </c>
      <c r="DS5" s="248">
        <v>1397</v>
      </c>
      <c r="DT5" s="244">
        <v>91.54652686762779</v>
      </c>
      <c r="DU5" s="248">
        <v>129</v>
      </c>
      <c r="DV5" s="244">
        <v>8.4534731323722152</v>
      </c>
      <c r="DW5" s="248">
        <v>34</v>
      </c>
      <c r="DX5" s="244">
        <v>26.356589147286822</v>
      </c>
      <c r="DY5" s="248">
        <v>57</v>
      </c>
      <c r="DZ5" s="244">
        <v>44.186046511627907</v>
      </c>
      <c r="EA5" s="248">
        <v>34</v>
      </c>
      <c r="EB5" s="244">
        <v>26.356589147286822</v>
      </c>
      <c r="EC5" s="248">
        <v>33</v>
      </c>
      <c r="ED5" s="244">
        <v>25.581395348837209</v>
      </c>
      <c r="EE5" s="248">
        <v>30</v>
      </c>
      <c r="EF5" s="244">
        <v>23.255813953488371</v>
      </c>
      <c r="EG5" s="248">
        <v>596</v>
      </c>
      <c r="EH5" s="244">
        <v>25.383304940374789</v>
      </c>
      <c r="EI5" s="248">
        <v>226</v>
      </c>
      <c r="EJ5" s="244">
        <v>9.6252129471890964</v>
      </c>
      <c r="EK5" s="178"/>
    </row>
    <row r="6" spans="1:141" ht="21" x14ac:dyDescent="0.45">
      <c r="A6" s="243" t="s">
        <v>197</v>
      </c>
      <c r="B6" s="263">
        <v>29713</v>
      </c>
      <c r="C6" s="263">
        <v>25701</v>
      </c>
      <c r="D6" s="244">
        <v>86.497492679971728</v>
      </c>
      <c r="E6" s="263">
        <v>22895</v>
      </c>
      <c r="F6" s="244">
        <f t="shared" ref="F6:F18" si="0">E6*100/C6</f>
        <v>89.082136881833392</v>
      </c>
      <c r="G6" s="248">
        <f t="shared" ref="G6:G18" si="1">C6-E6</f>
        <v>2806</v>
      </c>
      <c r="H6" s="244">
        <f t="shared" ref="H6:H18" si="2">G6*100/C6</f>
        <v>10.917863118166608</v>
      </c>
      <c r="I6" s="263">
        <v>1811</v>
      </c>
      <c r="J6" s="244">
        <f t="shared" ref="J6:J18" si="3">I6*100/G6</f>
        <v>64.540270848182473</v>
      </c>
      <c r="K6" s="263">
        <v>1654</v>
      </c>
      <c r="L6" s="244">
        <f t="shared" ref="L6:L18" si="4">K6*100/I6</f>
        <v>91.330756488128102</v>
      </c>
      <c r="M6" s="248">
        <f t="shared" ref="M6:M17" si="5">I6-K6</f>
        <v>157</v>
      </c>
      <c r="N6" s="244">
        <f t="shared" ref="N6:N18" si="6">M6*100/I6</f>
        <v>8.669243511871894</v>
      </c>
      <c r="O6" s="248">
        <v>79</v>
      </c>
      <c r="P6" s="244">
        <v>50.318471337579616</v>
      </c>
      <c r="Q6" s="248">
        <v>93</v>
      </c>
      <c r="R6" s="244">
        <v>59.235668789808919</v>
      </c>
      <c r="S6" s="248">
        <v>101</v>
      </c>
      <c r="T6" s="244">
        <v>64.331210191082803</v>
      </c>
      <c r="U6" s="248">
        <v>98</v>
      </c>
      <c r="V6" s="244">
        <v>62.420382165605098</v>
      </c>
      <c r="W6" s="248">
        <v>78</v>
      </c>
      <c r="X6" s="244">
        <v>49.681528662420384</v>
      </c>
      <c r="Y6" s="248">
        <v>497</v>
      </c>
      <c r="Z6" s="244">
        <f t="shared" ref="Z6:Z18" si="7">Y6*100/G6</f>
        <v>17.712045616535995</v>
      </c>
      <c r="AA6" s="250">
        <f t="shared" ref="AA6:AA18" si="8">G6-I6-Y6</f>
        <v>498</v>
      </c>
      <c r="AB6" s="251">
        <f t="shared" ref="AB6:AB18" si="9">AA6*100/G6</f>
        <v>17.747683535281539</v>
      </c>
      <c r="AC6" s="243"/>
      <c r="AD6" s="248">
        <v>7149</v>
      </c>
      <c r="AE6" s="248">
        <v>6714</v>
      </c>
      <c r="AF6" s="244">
        <v>93.915232899706254</v>
      </c>
      <c r="AG6" s="248">
        <v>6051</v>
      </c>
      <c r="AH6" s="244">
        <v>90.125111706881142</v>
      </c>
      <c r="AI6" s="248">
        <v>663</v>
      </c>
      <c r="AJ6" s="244">
        <v>9.8748882931188557</v>
      </c>
      <c r="AK6" s="248">
        <v>460</v>
      </c>
      <c r="AL6" s="244">
        <v>69.381598793363494</v>
      </c>
      <c r="AM6" s="248">
        <v>422</v>
      </c>
      <c r="AN6" s="244">
        <v>91.739130434782609</v>
      </c>
      <c r="AO6" s="248">
        <v>38</v>
      </c>
      <c r="AP6" s="244">
        <v>8.2608695652173907</v>
      </c>
      <c r="AQ6" s="248">
        <v>28</v>
      </c>
      <c r="AR6" s="244">
        <v>73.684210526315795</v>
      </c>
      <c r="AS6" s="248">
        <v>15</v>
      </c>
      <c r="AT6" s="244">
        <v>39.473684210526315</v>
      </c>
      <c r="AU6" s="248">
        <v>18</v>
      </c>
      <c r="AV6" s="244">
        <v>47.368421052631582</v>
      </c>
      <c r="AW6" s="248">
        <v>13</v>
      </c>
      <c r="AX6" s="244">
        <v>34.210526315789473</v>
      </c>
      <c r="AY6" s="248">
        <v>11</v>
      </c>
      <c r="AZ6" s="244">
        <v>28.94736842105263</v>
      </c>
      <c r="BA6" s="248">
        <v>89</v>
      </c>
      <c r="BB6" s="244">
        <v>13.423831070889895</v>
      </c>
      <c r="BC6" s="248">
        <v>114</v>
      </c>
      <c r="BD6" s="244">
        <v>17.194570135746606</v>
      </c>
      <c r="BE6" s="243"/>
      <c r="BF6" s="248">
        <v>7405</v>
      </c>
      <c r="BG6" s="248">
        <v>6736</v>
      </c>
      <c r="BH6" s="244">
        <v>90.965563808237675</v>
      </c>
      <c r="BI6" s="248">
        <v>5866</v>
      </c>
      <c r="BJ6" s="244">
        <v>87.084323040380042</v>
      </c>
      <c r="BK6" s="248">
        <v>870</v>
      </c>
      <c r="BL6" s="244">
        <v>12.915676959619953</v>
      </c>
      <c r="BM6" s="248">
        <v>532</v>
      </c>
      <c r="BN6" s="244">
        <v>61.149425287356323</v>
      </c>
      <c r="BO6" s="248">
        <v>479</v>
      </c>
      <c r="BP6" s="244">
        <v>90.037593984962399</v>
      </c>
      <c r="BQ6" s="248">
        <v>53</v>
      </c>
      <c r="BR6" s="244">
        <v>9.9624060150375939</v>
      </c>
      <c r="BS6" s="248">
        <v>14</v>
      </c>
      <c r="BT6" s="244">
        <v>26.415094339622641</v>
      </c>
      <c r="BU6" s="248">
        <v>25</v>
      </c>
      <c r="BV6" s="244">
        <v>47.169811320754718</v>
      </c>
      <c r="BW6" s="248">
        <v>33</v>
      </c>
      <c r="BX6" s="244">
        <v>62.264150943396224</v>
      </c>
      <c r="BY6" s="248">
        <v>43</v>
      </c>
      <c r="BZ6" s="244">
        <v>81.132075471698116</v>
      </c>
      <c r="CA6" s="248">
        <v>19</v>
      </c>
      <c r="CB6" s="244">
        <v>35.849056603773583</v>
      </c>
      <c r="CC6" s="248">
        <v>171</v>
      </c>
      <c r="CD6" s="244">
        <v>19.655172413793103</v>
      </c>
      <c r="CE6" s="248">
        <v>167</v>
      </c>
      <c r="CF6" s="244">
        <v>19.195402298850574</v>
      </c>
      <c r="CG6" s="243"/>
      <c r="CH6" s="248">
        <v>7466</v>
      </c>
      <c r="CI6" s="248">
        <v>6417</v>
      </c>
      <c r="CJ6" s="244">
        <v>85.949638360567903</v>
      </c>
      <c r="CK6" s="248">
        <v>5820</v>
      </c>
      <c r="CL6" s="244">
        <v>90.696587190275835</v>
      </c>
      <c r="CM6" s="248">
        <v>597</v>
      </c>
      <c r="CN6" s="244">
        <v>9.3034128097241702</v>
      </c>
      <c r="CO6" s="248">
        <v>381</v>
      </c>
      <c r="CP6" s="244">
        <v>63.819095477386938</v>
      </c>
      <c r="CQ6" s="248">
        <v>343</v>
      </c>
      <c r="CR6" s="244">
        <v>90.026246719160099</v>
      </c>
      <c r="CS6" s="248">
        <v>38</v>
      </c>
      <c r="CT6" s="244">
        <v>9.9737532808398957</v>
      </c>
      <c r="CU6" s="248">
        <v>19</v>
      </c>
      <c r="CV6" s="244">
        <v>50</v>
      </c>
      <c r="CW6" s="248">
        <v>28</v>
      </c>
      <c r="CX6" s="244">
        <v>73.684210526315795</v>
      </c>
      <c r="CY6" s="248">
        <v>31</v>
      </c>
      <c r="CZ6" s="244">
        <v>81.578947368421055</v>
      </c>
      <c r="DA6" s="248">
        <v>23</v>
      </c>
      <c r="DB6" s="244">
        <v>60.526315789473685</v>
      </c>
      <c r="DC6" s="248">
        <v>27</v>
      </c>
      <c r="DD6" s="244">
        <v>71.05263157894737</v>
      </c>
      <c r="DE6" s="248">
        <v>123</v>
      </c>
      <c r="DF6" s="244">
        <v>20.603015075376884</v>
      </c>
      <c r="DG6" s="248">
        <v>93</v>
      </c>
      <c r="DH6" s="244">
        <v>15.577889447236181</v>
      </c>
      <c r="DI6" s="243"/>
      <c r="DJ6" s="248">
        <v>7693</v>
      </c>
      <c r="DK6" s="248">
        <v>5834</v>
      </c>
      <c r="DL6" s="244">
        <v>75.835174834264919</v>
      </c>
      <c r="DM6" s="248">
        <v>5158</v>
      </c>
      <c r="DN6" s="244">
        <v>88.412752828248202</v>
      </c>
      <c r="DO6" s="248">
        <v>676</v>
      </c>
      <c r="DP6" s="244">
        <v>11.5872471717518</v>
      </c>
      <c r="DQ6" s="248">
        <v>438</v>
      </c>
      <c r="DR6" s="244">
        <v>64.792899408284029</v>
      </c>
      <c r="DS6" s="248">
        <v>410</v>
      </c>
      <c r="DT6" s="244">
        <v>93.607305936073061</v>
      </c>
      <c r="DU6" s="248">
        <v>28</v>
      </c>
      <c r="DV6" s="244">
        <v>6.3926940639269407</v>
      </c>
      <c r="DW6" s="248">
        <v>18</v>
      </c>
      <c r="DX6" s="244">
        <v>64.285714285714292</v>
      </c>
      <c r="DY6" s="248">
        <v>25</v>
      </c>
      <c r="DZ6" s="244">
        <v>89.285714285714292</v>
      </c>
      <c r="EA6" s="248">
        <v>19</v>
      </c>
      <c r="EB6" s="244">
        <v>67.857142857142861</v>
      </c>
      <c r="EC6" s="248">
        <v>19</v>
      </c>
      <c r="ED6" s="244">
        <v>67.857142857142861</v>
      </c>
      <c r="EE6" s="248">
        <v>21</v>
      </c>
      <c r="EF6" s="244">
        <v>75</v>
      </c>
      <c r="EG6" s="248">
        <v>114</v>
      </c>
      <c r="EH6" s="244">
        <v>16.863905325443788</v>
      </c>
      <c r="EI6" s="248">
        <v>124</v>
      </c>
      <c r="EJ6" s="244">
        <v>18.34319526627219</v>
      </c>
      <c r="EK6" s="178"/>
    </row>
    <row r="7" spans="1:141" ht="21" x14ac:dyDescent="0.45">
      <c r="A7" s="243" t="s">
        <v>198</v>
      </c>
      <c r="B7" s="263">
        <v>54420</v>
      </c>
      <c r="C7" s="263">
        <v>42808</v>
      </c>
      <c r="D7" s="244">
        <v>78.662256523337007</v>
      </c>
      <c r="E7" s="263">
        <v>40772</v>
      </c>
      <c r="F7" s="244">
        <f t="shared" si="0"/>
        <v>95.243879648663807</v>
      </c>
      <c r="G7" s="248">
        <f t="shared" si="1"/>
        <v>2036</v>
      </c>
      <c r="H7" s="244">
        <f t="shared" si="2"/>
        <v>4.7561203513361985</v>
      </c>
      <c r="I7" s="263">
        <v>1785</v>
      </c>
      <c r="J7" s="244">
        <f t="shared" si="3"/>
        <v>87.671905697445979</v>
      </c>
      <c r="K7" s="263">
        <v>1380</v>
      </c>
      <c r="L7" s="244">
        <f t="shared" si="4"/>
        <v>77.310924369747895</v>
      </c>
      <c r="M7" s="248">
        <f t="shared" si="5"/>
        <v>405</v>
      </c>
      <c r="N7" s="244">
        <f t="shared" si="6"/>
        <v>22.689075630252102</v>
      </c>
      <c r="O7" s="248">
        <v>153</v>
      </c>
      <c r="P7" s="244">
        <v>37.777777777777779</v>
      </c>
      <c r="Q7" s="248">
        <v>248</v>
      </c>
      <c r="R7" s="244">
        <v>61.23456790123457</v>
      </c>
      <c r="S7" s="248">
        <v>238</v>
      </c>
      <c r="T7" s="244">
        <v>58.76543209876543</v>
      </c>
      <c r="U7" s="248">
        <v>224</v>
      </c>
      <c r="V7" s="244">
        <v>55.308641975308639</v>
      </c>
      <c r="W7" s="248">
        <v>132</v>
      </c>
      <c r="X7" s="244">
        <v>32.592592592592595</v>
      </c>
      <c r="Y7" s="248">
        <v>30</v>
      </c>
      <c r="Z7" s="244">
        <f t="shared" si="7"/>
        <v>1.4734774066797642</v>
      </c>
      <c r="AA7" s="250">
        <f t="shared" si="8"/>
        <v>221</v>
      </c>
      <c r="AB7" s="251">
        <f t="shared" si="9"/>
        <v>10.854616895874264</v>
      </c>
      <c r="AC7" s="243"/>
      <c r="AD7" s="248">
        <v>12714</v>
      </c>
      <c r="AE7" s="248">
        <v>9784</v>
      </c>
      <c r="AF7" s="244">
        <v>76.954538304231562</v>
      </c>
      <c r="AG7" s="248">
        <v>9381</v>
      </c>
      <c r="AH7" s="244">
        <v>95.88103025347506</v>
      </c>
      <c r="AI7" s="248">
        <v>442</v>
      </c>
      <c r="AJ7" s="244">
        <v>4.5175797219950944</v>
      </c>
      <c r="AK7" s="248">
        <v>362</v>
      </c>
      <c r="AL7" s="244">
        <v>81.900452488687776</v>
      </c>
      <c r="AM7" s="248">
        <v>284</v>
      </c>
      <c r="AN7" s="244">
        <v>78.453038674033152</v>
      </c>
      <c r="AO7" s="248">
        <v>78</v>
      </c>
      <c r="AP7" s="244">
        <v>21.546961325966851</v>
      </c>
      <c r="AQ7" s="248">
        <v>67</v>
      </c>
      <c r="AR7" s="244">
        <v>85.897435897435898</v>
      </c>
      <c r="AS7" s="248">
        <v>40</v>
      </c>
      <c r="AT7" s="244">
        <v>51.282051282051285</v>
      </c>
      <c r="AU7" s="248">
        <v>42</v>
      </c>
      <c r="AV7" s="244">
        <v>53.846153846153847</v>
      </c>
      <c r="AW7" s="248">
        <v>46</v>
      </c>
      <c r="AX7" s="244">
        <v>58.974358974358971</v>
      </c>
      <c r="AY7" s="248">
        <v>17</v>
      </c>
      <c r="AZ7" s="244">
        <v>21.794871794871796</v>
      </c>
      <c r="BA7" s="248">
        <v>5</v>
      </c>
      <c r="BB7" s="244">
        <v>1.1312217194570136</v>
      </c>
      <c r="BC7" s="248">
        <v>37</v>
      </c>
      <c r="BD7" s="244">
        <v>8.3710407239819009</v>
      </c>
      <c r="BE7" s="243"/>
      <c r="BF7" s="248">
        <v>13491</v>
      </c>
      <c r="BG7" s="248">
        <v>10986</v>
      </c>
      <c r="BH7" s="244">
        <v>81.432065821658881</v>
      </c>
      <c r="BI7" s="248">
        <v>10431</v>
      </c>
      <c r="BJ7" s="244">
        <v>94.948115783724745</v>
      </c>
      <c r="BK7" s="248">
        <v>624</v>
      </c>
      <c r="BL7" s="244">
        <v>5.6799563080283999</v>
      </c>
      <c r="BM7" s="248">
        <v>474</v>
      </c>
      <c r="BN7" s="244">
        <v>75.961538461538467</v>
      </c>
      <c r="BO7" s="248">
        <v>359</v>
      </c>
      <c r="BP7" s="244">
        <v>75.738396624472571</v>
      </c>
      <c r="BQ7" s="248">
        <v>115</v>
      </c>
      <c r="BR7" s="244">
        <v>24.261603375527425</v>
      </c>
      <c r="BS7" s="248">
        <v>23</v>
      </c>
      <c r="BT7" s="244">
        <v>20</v>
      </c>
      <c r="BU7" s="248">
        <v>61</v>
      </c>
      <c r="BV7" s="244">
        <v>53.043478260869563</v>
      </c>
      <c r="BW7" s="248">
        <v>109</v>
      </c>
      <c r="BX7" s="244">
        <v>94.782608695652172</v>
      </c>
      <c r="BY7" s="248">
        <v>96</v>
      </c>
      <c r="BZ7" s="244">
        <v>83.478260869565219</v>
      </c>
      <c r="CA7" s="248">
        <v>28</v>
      </c>
      <c r="CB7" s="244">
        <v>24.347826086956523</v>
      </c>
      <c r="CC7" s="248">
        <v>7</v>
      </c>
      <c r="CD7" s="244">
        <v>1.1217948717948718</v>
      </c>
      <c r="CE7" s="248">
        <v>75</v>
      </c>
      <c r="CF7" s="244">
        <v>12.01923076923077</v>
      </c>
      <c r="CG7" s="243"/>
      <c r="CH7" s="248">
        <v>14210</v>
      </c>
      <c r="CI7" s="248">
        <v>11997</v>
      </c>
      <c r="CJ7" s="244">
        <v>84.426460239268124</v>
      </c>
      <c r="CK7" s="248">
        <v>11515</v>
      </c>
      <c r="CL7" s="244">
        <v>95.982328915562221</v>
      </c>
      <c r="CM7" s="248">
        <v>537</v>
      </c>
      <c r="CN7" s="244">
        <v>4.4761190297574389</v>
      </c>
      <c r="CO7" s="248">
        <v>428</v>
      </c>
      <c r="CP7" s="244">
        <v>79.702048417132218</v>
      </c>
      <c r="CQ7" s="248">
        <v>337</v>
      </c>
      <c r="CR7" s="244">
        <v>78.738317757009341</v>
      </c>
      <c r="CS7" s="248">
        <v>91</v>
      </c>
      <c r="CT7" s="244">
        <v>21.261682242990656</v>
      </c>
      <c r="CU7" s="248">
        <v>28</v>
      </c>
      <c r="CV7" s="244">
        <v>30.76923076923077</v>
      </c>
      <c r="CW7" s="248">
        <v>51</v>
      </c>
      <c r="CX7" s="244">
        <v>56.043956043956044</v>
      </c>
      <c r="CY7" s="248">
        <v>41</v>
      </c>
      <c r="CZ7" s="244">
        <v>45.054945054945058</v>
      </c>
      <c r="DA7" s="248">
        <v>39</v>
      </c>
      <c r="DB7" s="244">
        <v>42.857142857142854</v>
      </c>
      <c r="DC7" s="248">
        <v>41</v>
      </c>
      <c r="DD7" s="244">
        <v>45.054945054945058</v>
      </c>
      <c r="DE7" s="248">
        <v>5</v>
      </c>
      <c r="DF7" s="244">
        <v>0.93109869646182497</v>
      </c>
      <c r="DG7" s="248">
        <v>49</v>
      </c>
      <c r="DH7" s="244">
        <v>9.1247672253258845</v>
      </c>
      <c r="DI7" s="243"/>
      <c r="DJ7" s="248">
        <v>14005</v>
      </c>
      <c r="DK7" s="248">
        <v>10041</v>
      </c>
      <c r="DL7" s="244">
        <v>71.695822920385581</v>
      </c>
      <c r="DM7" s="248">
        <v>9445</v>
      </c>
      <c r="DN7" s="244">
        <v>94.064336221491885</v>
      </c>
      <c r="DO7" s="248">
        <v>641</v>
      </c>
      <c r="DP7" s="244">
        <v>6.3838263121203065</v>
      </c>
      <c r="DQ7" s="248">
        <v>521</v>
      </c>
      <c r="DR7" s="244">
        <v>81.279251170046805</v>
      </c>
      <c r="DS7" s="248">
        <v>400</v>
      </c>
      <c r="DT7" s="244">
        <v>76.775431861804222</v>
      </c>
      <c r="DU7" s="248">
        <v>121</v>
      </c>
      <c r="DV7" s="244">
        <v>23.224568138195778</v>
      </c>
      <c r="DW7" s="248">
        <v>35</v>
      </c>
      <c r="DX7" s="244">
        <v>28.925619834710744</v>
      </c>
      <c r="DY7" s="248">
        <v>96</v>
      </c>
      <c r="DZ7" s="244">
        <v>79.338842975206617</v>
      </c>
      <c r="EA7" s="248">
        <v>46</v>
      </c>
      <c r="EB7" s="244">
        <v>38.016528925619838</v>
      </c>
      <c r="EC7" s="248">
        <v>43</v>
      </c>
      <c r="ED7" s="244">
        <v>35.537190082644628</v>
      </c>
      <c r="EE7" s="248">
        <v>46</v>
      </c>
      <c r="EF7" s="244">
        <v>38.016528925619838</v>
      </c>
      <c r="EG7" s="248">
        <v>13</v>
      </c>
      <c r="EH7" s="244">
        <v>2.0280811232449296</v>
      </c>
      <c r="EI7" s="248">
        <v>64</v>
      </c>
      <c r="EJ7" s="244">
        <v>9.9843993759750393</v>
      </c>
      <c r="EK7" s="178"/>
    </row>
    <row r="8" spans="1:141" ht="21" x14ac:dyDescent="0.45">
      <c r="A8" s="243" t="s">
        <v>199</v>
      </c>
      <c r="B8" s="263">
        <v>87676</v>
      </c>
      <c r="C8" s="263">
        <v>50354</v>
      </c>
      <c r="D8" s="244">
        <v>57.431908389981295</v>
      </c>
      <c r="E8" s="263">
        <v>45244</v>
      </c>
      <c r="F8" s="244">
        <f t="shared" si="0"/>
        <v>89.851848909719195</v>
      </c>
      <c r="G8" s="248">
        <f t="shared" si="1"/>
        <v>5110</v>
      </c>
      <c r="H8" s="244">
        <f t="shared" si="2"/>
        <v>10.148151090280813</v>
      </c>
      <c r="I8" s="263">
        <v>2742</v>
      </c>
      <c r="J8" s="244">
        <f t="shared" si="3"/>
        <v>53.659491193737772</v>
      </c>
      <c r="K8" s="263">
        <v>2510</v>
      </c>
      <c r="L8" s="244">
        <f t="shared" si="4"/>
        <v>91.539022611232681</v>
      </c>
      <c r="M8" s="248">
        <f t="shared" si="5"/>
        <v>232</v>
      </c>
      <c r="N8" s="244">
        <f t="shared" si="6"/>
        <v>8.4609773887673239</v>
      </c>
      <c r="O8" s="248">
        <v>67</v>
      </c>
      <c r="P8" s="244">
        <v>28.879310344827587</v>
      </c>
      <c r="Q8" s="248">
        <v>99</v>
      </c>
      <c r="R8" s="244">
        <v>42.672413793103445</v>
      </c>
      <c r="S8" s="248">
        <v>119</v>
      </c>
      <c r="T8" s="244">
        <v>51.293103448275865</v>
      </c>
      <c r="U8" s="248">
        <v>115</v>
      </c>
      <c r="V8" s="244">
        <v>49.568965517241381</v>
      </c>
      <c r="W8" s="248">
        <v>84</v>
      </c>
      <c r="X8" s="244">
        <v>36.206896551724135</v>
      </c>
      <c r="Y8" s="248">
        <v>1916</v>
      </c>
      <c r="Z8" s="244">
        <f t="shared" si="7"/>
        <v>37.495107632093934</v>
      </c>
      <c r="AA8" s="250">
        <f t="shared" si="8"/>
        <v>452</v>
      </c>
      <c r="AB8" s="251">
        <f t="shared" si="9"/>
        <v>8.8454011741682983</v>
      </c>
      <c r="AC8" s="243"/>
      <c r="AD8" s="248">
        <v>20586</v>
      </c>
      <c r="AE8" s="248">
        <v>13056</v>
      </c>
      <c r="AF8" s="244">
        <v>63.421742932089771</v>
      </c>
      <c r="AG8" s="248">
        <v>11843</v>
      </c>
      <c r="AH8" s="244">
        <v>90.709252450980387</v>
      </c>
      <c r="AI8" s="248">
        <v>1213</v>
      </c>
      <c r="AJ8" s="244">
        <v>9.2907475490196081</v>
      </c>
      <c r="AK8" s="248">
        <v>583</v>
      </c>
      <c r="AL8" s="244">
        <v>48.062654575432809</v>
      </c>
      <c r="AM8" s="248">
        <v>528</v>
      </c>
      <c r="AN8" s="244">
        <v>90.566037735849051</v>
      </c>
      <c r="AO8" s="248">
        <v>55</v>
      </c>
      <c r="AP8" s="244">
        <v>9.433962264150944</v>
      </c>
      <c r="AQ8" s="248">
        <v>22</v>
      </c>
      <c r="AR8" s="244">
        <v>40</v>
      </c>
      <c r="AS8" s="248">
        <v>11</v>
      </c>
      <c r="AT8" s="244">
        <v>20</v>
      </c>
      <c r="AU8" s="248">
        <v>27</v>
      </c>
      <c r="AV8" s="244">
        <v>49.090909090909093</v>
      </c>
      <c r="AW8" s="248">
        <v>17</v>
      </c>
      <c r="AX8" s="244">
        <v>30.90909090909091</v>
      </c>
      <c r="AY8" s="248">
        <v>10</v>
      </c>
      <c r="AZ8" s="244">
        <v>18.181818181818183</v>
      </c>
      <c r="BA8" s="248">
        <v>535</v>
      </c>
      <c r="BB8" s="244">
        <v>44.105523495465789</v>
      </c>
      <c r="BC8" s="248">
        <v>95</v>
      </c>
      <c r="BD8" s="244">
        <v>7.8318219291014017</v>
      </c>
      <c r="BE8" s="243"/>
      <c r="BF8" s="248">
        <v>20741</v>
      </c>
      <c r="BG8" s="248">
        <v>13326</v>
      </c>
      <c r="BH8" s="244">
        <v>64.249554023431855</v>
      </c>
      <c r="BI8" s="248">
        <v>11812</v>
      </c>
      <c r="BJ8" s="244">
        <v>88.638751313222272</v>
      </c>
      <c r="BK8" s="248">
        <v>1514</v>
      </c>
      <c r="BL8" s="244">
        <v>11.361248686777728</v>
      </c>
      <c r="BM8" s="248">
        <v>783</v>
      </c>
      <c r="BN8" s="244">
        <v>51.717305151915454</v>
      </c>
      <c r="BO8" s="248">
        <v>705</v>
      </c>
      <c r="BP8" s="244">
        <v>90.038314176245208</v>
      </c>
      <c r="BQ8" s="248">
        <v>78</v>
      </c>
      <c r="BR8" s="244">
        <v>9.9616858237547898</v>
      </c>
      <c r="BS8" s="248">
        <v>15</v>
      </c>
      <c r="BT8" s="244">
        <v>19.23076923076923</v>
      </c>
      <c r="BU8" s="248">
        <v>34</v>
      </c>
      <c r="BV8" s="244">
        <v>43.589743589743591</v>
      </c>
      <c r="BW8" s="248">
        <v>42</v>
      </c>
      <c r="BX8" s="244">
        <v>53.846153846153847</v>
      </c>
      <c r="BY8" s="248">
        <v>54</v>
      </c>
      <c r="BZ8" s="244">
        <v>69.230769230769226</v>
      </c>
      <c r="CA8" s="248">
        <v>20</v>
      </c>
      <c r="CB8" s="244">
        <v>25.641025641025642</v>
      </c>
      <c r="CC8" s="248">
        <v>559</v>
      </c>
      <c r="CD8" s="244">
        <v>36.922060766182298</v>
      </c>
      <c r="CE8" s="248">
        <v>172</v>
      </c>
      <c r="CF8" s="244">
        <v>11.360634081902246</v>
      </c>
      <c r="CG8" s="243"/>
      <c r="CH8" s="248">
        <v>22383</v>
      </c>
      <c r="CI8" s="248">
        <v>11839</v>
      </c>
      <c r="CJ8" s="244">
        <v>52.892820444087029</v>
      </c>
      <c r="CK8" s="248">
        <v>10812</v>
      </c>
      <c r="CL8" s="244">
        <v>91.325280851423258</v>
      </c>
      <c r="CM8" s="248">
        <v>1027</v>
      </c>
      <c r="CN8" s="244">
        <v>8.6747191485767381</v>
      </c>
      <c r="CO8" s="248">
        <v>547</v>
      </c>
      <c r="CP8" s="244">
        <v>53.261927945472252</v>
      </c>
      <c r="CQ8" s="248">
        <v>501</v>
      </c>
      <c r="CR8" s="244">
        <v>91.590493601462526</v>
      </c>
      <c r="CS8" s="248">
        <v>46</v>
      </c>
      <c r="CT8" s="244">
        <v>8.4095063985374772</v>
      </c>
      <c r="CU8" s="248">
        <v>17</v>
      </c>
      <c r="CV8" s="244">
        <v>36.956521739130437</v>
      </c>
      <c r="CW8" s="248">
        <v>25</v>
      </c>
      <c r="CX8" s="244">
        <v>54.347826086956523</v>
      </c>
      <c r="CY8" s="248">
        <v>29</v>
      </c>
      <c r="CZ8" s="244">
        <v>63.043478260869563</v>
      </c>
      <c r="DA8" s="248">
        <v>21</v>
      </c>
      <c r="DB8" s="244">
        <v>45.652173913043477</v>
      </c>
      <c r="DC8" s="248">
        <v>19</v>
      </c>
      <c r="DD8" s="244">
        <v>41.304347826086953</v>
      </c>
      <c r="DE8" s="248">
        <v>377</v>
      </c>
      <c r="DF8" s="244">
        <v>36.708860759493668</v>
      </c>
      <c r="DG8" s="248">
        <v>103</v>
      </c>
      <c r="DH8" s="244">
        <v>10.029211295034079</v>
      </c>
      <c r="DI8" s="243"/>
      <c r="DJ8" s="248">
        <v>23966</v>
      </c>
      <c r="DK8" s="248">
        <v>12133</v>
      </c>
      <c r="DL8" s="244">
        <v>50.62588667278645</v>
      </c>
      <c r="DM8" s="248">
        <v>10777</v>
      </c>
      <c r="DN8" s="244">
        <v>88.823868787604056</v>
      </c>
      <c r="DO8" s="248">
        <v>1356</v>
      </c>
      <c r="DP8" s="244">
        <v>11.176131212395944</v>
      </c>
      <c r="DQ8" s="248">
        <v>829</v>
      </c>
      <c r="DR8" s="244">
        <v>61.135693215339231</v>
      </c>
      <c r="DS8" s="248">
        <v>776</v>
      </c>
      <c r="DT8" s="244">
        <v>93.606755126658626</v>
      </c>
      <c r="DU8" s="248">
        <v>53</v>
      </c>
      <c r="DV8" s="244">
        <v>6.3932448733413754</v>
      </c>
      <c r="DW8" s="248">
        <v>13</v>
      </c>
      <c r="DX8" s="244">
        <v>24.528301886792452</v>
      </c>
      <c r="DY8" s="248">
        <v>29</v>
      </c>
      <c r="DZ8" s="244">
        <v>54.716981132075475</v>
      </c>
      <c r="EA8" s="248">
        <v>21</v>
      </c>
      <c r="EB8" s="244">
        <v>39.622641509433961</v>
      </c>
      <c r="EC8" s="248">
        <v>23</v>
      </c>
      <c r="ED8" s="244">
        <v>43.39622641509434</v>
      </c>
      <c r="EE8" s="248">
        <v>35</v>
      </c>
      <c r="EF8" s="244">
        <v>66.037735849056602</v>
      </c>
      <c r="EG8" s="248">
        <v>445</v>
      </c>
      <c r="EH8" s="244">
        <v>32.817109144542776</v>
      </c>
      <c r="EI8" s="248">
        <v>82</v>
      </c>
      <c r="EJ8" s="244">
        <v>6.0471976401179939</v>
      </c>
      <c r="EK8" s="178"/>
    </row>
    <row r="9" spans="1:141" ht="21" x14ac:dyDescent="0.45">
      <c r="A9" s="243" t="s">
        <v>200</v>
      </c>
      <c r="B9" s="263">
        <v>150696</v>
      </c>
      <c r="C9" s="263">
        <v>83827</v>
      </c>
      <c r="D9" s="244">
        <v>55.626559430907257</v>
      </c>
      <c r="E9" s="263">
        <v>73582</v>
      </c>
      <c r="F9" s="244">
        <f t="shared" si="0"/>
        <v>87.778400753933695</v>
      </c>
      <c r="G9" s="248">
        <f t="shared" si="1"/>
        <v>10245</v>
      </c>
      <c r="H9" s="244">
        <f t="shared" si="2"/>
        <v>12.221599246066303</v>
      </c>
      <c r="I9" s="263">
        <v>9416</v>
      </c>
      <c r="J9" s="244">
        <f t="shared" si="3"/>
        <v>91.908247925817477</v>
      </c>
      <c r="K9" s="263">
        <v>8427</v>
      </c>
      <c r="L9" s="244">
        <f t="shared" si="4"/>
        <v>89.496601529311803</v>
      </c>
      <c r="M9" s="248">
        <f t="shared" si="5"/>
        <v>989</v>
      </c>
      <c r="N9" s="244">
        <f t="shared" si="6"/>
        <v>10.50339847068819</v>
      </c>
      <c r="O9" s="248">
        <v>200</v>
      </c>
      <c r="P9" s="244">
        <v>20.222446916076844</v>
      </c>
      <c r="Q9" s="248">
        <v>428</v>
      </c>
      <c r="R9" s="244">
        <v>43.27603640040445</v>
      </c>
      <c r="S9" s="248">
        <v>407</v>
      </c>
      <c r="T9" s="244">
        <v>41.152679474216377</v>
      </c>
      <c r="U9" s="248">
        <v>402</v>
      </c>
      <c r="V9" s="244">
        <v>40.647118301314457</v>
      </c>
      <c r="W9" s="248">
        <v>228</v>
      </c>
      <c r="X9" s="244">
        <v>23.053589484327603</v>
      </c>
      <c r="Y9" s="248">
        <v>238</v>
      </c>
      <c r="Z9" s="244">
        <f t="shared" si="7"/>
        <v>2.3230844314299657</v>
      </c>
      <c r="AA9" s="250">
        <f t="shared" si="8"/>
        <v>591</v>
      </c>
      <c r="AB9" s="251">
        <f t="shared" si="9"/>
        <v>5.7686676427525621</v>
      </c>
      <c r="AC9" s="243"/>
      <c r="AD9" s="248">
        <v>29461</v>
      </c>
      <c r="AE9" s="248">
        <v>17973</v>
      </c>
      <c r="AF9" s="244">
        <v>61.006075829062148</v>
      </c>
      <c r="AG9" s="248">
        <v>15905</v>
      </c>
      <c r="AH9" s="244">
        <v>88.493851888944533</v>
      </c>
      <c r="AI9" s="248">
        <v>2068</v>
      </c>
      <c r="AJ9" s="244">
        <v>11.506148111055472</v>
      </c>
      <c r="AK9" s="248">
        <v>1881</v>
      </c>
      <c r="AL9" s="244">
        <v>90.957446808510639</v>
      </c>
      <c r="AM9" s="248">
        <v>1666</v>
      </c>
      <c r="AN9" s="244">
        <v>88.569909622541203</v>
      </c>
      <c r="AO9" s="248">
        <v>215</v>
      </c>
      <c r="AP9" s="244">
        <v>11.430090377458798</v>
      </c>
      <c r="AQ9" s="248">
        <v>77</v>
      </c>
      <c r="AR9" s="244">
        <v>35.813953488372093</v>
      </c>
      <c r="AS9" s="248">
        <v>65</v>
      </c>
      <c r="AT9" s="244">
        <v>30.232558139534884</v>
      </c>
      <c r="AU9" s="248">
        <v>56</v>
      </c>
      <c r="AV9" s="244">
        <v>26.046511627906977</v>
      </c>
      <c r="AW9" s="248">
        <v>50</v>
      </c>
      <c r="AX9" s="244">
        <v>23.255813953488371</v>
      </c>
      <c r="AY9" s="248">
        <v>33</v>
      </c>
      <c r="AZ9" s="244">
        <v>15.348837209302326</v>
      </c>
      <c r="BA9" s="248">
        <v>66</v>
      </c>
      <c r="BB9" s="244">
        <v>3.1914893617021276</v>
      </c>
      <c r="BC9" s="248">
        <v>121</v>
      </c>
      <c r="BD9" s="244">
        <v>5.8510638297872344</v>
      </c>
      <c r="BE9" s="243"/>
      <c r="BF9" s="248">
        <v>35941</v>
      </c>
      <c r="BG9" s="248">
        <v>20202</v>
      </c>
      <c r="BH9" s="244">
        <v>56.208786622520243</v>
      </c>
      <c r="BI9" s="248">
        <v>17542</v>
      </c>
      <c r="BJ9" s="244">
        <v>86.832986832986833</v>
      </c>
      <c r="BK9" s="248">
        <v>2660</v>
      </c>
      <c r="BL9" s="244">
        <v>13.167013167013167</v>
      </c>
      <c r="BM9" s="248">
        <v>2416</v>
      </c>
      <c r="BN9" s="244">
        <v>90.827067669172934</v>
      </c>
      <c r="BO9" s="248">
        <v>2164</v>
      </c>
      <c r="BP9" s="244">
        <v>89.569536423841058</v>
      </c>
      <c r="BQ9" s="248">
        <v>252</v>
      </c>
      <c r="BR9" s="244">
        <v>10.430463576158941</v>
      </c>
      <c r="BS9" s="248">
        <v>30</v>
      </c>
      <c r="BT9" s="244">
        <v>11.904761904761905</v>
      </c>
      <c r="BU9" s="248">
        <v>118</v>
      </c>
      <c r="BV9" s="244">
        <v>46.825396825396822</v>
      </c>
      <c r="BW9" s="248">
        <v>102</v>
      </c>
      <c r="BX9" s="244">
        <v>40.476190476190474</v>
      </c>
      <c r="BY9" s="248">
        <v>112</v>
      </c>
      <c r="BZ9" s="244">
        <v>44.444444444444443</v>
      </c>
      <c r="CA9" s="248">
        <v>32</v>
      </c>
      <c r="CB9" s="244">
        <v>12.698412698412698</v>
      </c>
      <c r="CC9" s="248">
        <v>79</v>
      </c>
      <c r="CD9" s="244">
        <v>2.969924812030075</v>
      </c>
      <c r="CE9" s="248">
        <v>165</v>
      </c>
      <c r="CF9" s="244">
        <v>6.2030075187969924</v>
      </c>
      <c r="CG9" s="243"/>
      <c r="CH9" s="248">
        <v>40394</v>
      </c>
      <c r="CI9" s="248">
        <v>21794</v>
      </c>
      <c r="CJ9" s="244">
        <v>53.953557459028566</v>
      </c>
      <c r="CK9" s="248">
        <v>19355</v>
      </c>
      <c r="CL9" s="244">
        <v>88.808846471505916</v>
      </c>
      <c r="CM9" s="248">
        <v>2439</v>
      </c>
      <c r="CN9" s="244">
        <v>11.19115352849408</v>
      </c>
      <c r="CO9" s="248">
        <v>2238</v>
      </c>
      <c r="CP9" s="244">
        <v>91.758917589175894</v>
      </c>
      <c r="CQ9" s="248">
        <v>2008</v>
      </c>
      <c r="CR9" s="244">
        <v>89.722966934763178</v>
      </c>
      <c r="CS9" s="248">
        <v>230</v>
      </c>
      <c r="CT9" s="244">
        <v>10.277033065236818</v>
      </c>
      <c r="CU9" s="248">
        <v>38</v>
      </c>
      <c r="CV9" s="244">
        <v>16.521739130434781</v>
      </c>
      <c r="CW9" s="248">
        <v>86</v>
      </c>
      <c r="CX9" s="244">
        <v>37.391304347826086</v>
      </c>
      <c r="CY9" s="248">
        <v>118</v>
      </c>
      <c r="CZ9" s="244">
        <v>51.304347826086953</v>
      </c>
      <c r="DA9" s="248">
        <v>108</v>
      </c>
      <c r="DB9" s="244">
        <v>46.956521739130437</v>
      </c>
      <c r="DC9" s="248">
        <v>69</v>
      </c>
      <c r="DD9" s="244">
        <v>30</v>
      </c>
      <c r="DE9" s="248">
        <v>39</v>
      </c>
      <c r="DF9" s="244">
        <v>1.5990159901599017</v>
      </c>
      <c r="DG9" s="248">
        <v>162</v>
      </c>
      <c r="DH9" s="244">
        <v>6.6420664206642064</v>
      </c>
      <c r="DI9" s="243"/>
      <c r="DJ9" s="248">
        <v>44900</v>
      </c>
      <c r="DK9" s="248">
        <v>23858</v>
      </c>
      <c r="DL9" s="244">
        <v>53.1358574610245</v>
      </c>
      <c r="DM9" s="248">
        <v>20780</v>
      </c>
      <c r="DN9" s="244">
        <v>87.098667113756392</v>
      </c>
      <c r="DO9" s="248">
        <v>3078</v>
      </c>
      <c r="DP9" s="244">
        <v>12.901332886243608</v>
      </c>
      <c r="DQ9" s="248">
        <v>2881</v>
      </c>
      <c r="DR9" s="244">
        <v>93.599740090968155</v>
      </c>
      <c r="DS9" s="248">
        <v>2589</v>
      </c>
      <c r="DT9" s="244">
        <v>89.864630336688649</v>
      </c>
      <c r="DU9" s="248">
        <v>292</v>
      </c>
      <c r="DV9" s="244">
        <v>10.13536966331135</v>
      </c>
      <c r="DW9" s="248">
        <v>55</v>
      </c>
      <c r="DX9" s="244">
        <v>18.835616438356166</v>
      </c>
      <c r="DY9" s="248">
        <v>159</v>
      </c>
      <c r="DZ9" s="244">
        <v>54.452054794520549</v>
      </c>
      <c r="EA9" s="248">
        <v>131</v>
      </c>
      <c r="EB9" s="244">
        <v>44.863013698630134</v>
      </c>
      <c r="EC9" s="248">
        <v>132</v>
      </c>
      <c r="ED9" s="244">
        <v>45.205479452054796</v>
      </c>
      <c r="EE9" s="248">
        <v>94</v>
      </c>
      <c r="EF9" s="244">
        <v>32.19178082191781</v>
      </c>
      <c r="EG9" s="248">
        <v>54</v>
      </c>
      <c r="EH9" s="244">
        <v>1.7543859649122806</v>
      </c>
      <c r="EI9" s="248">
        <v>143</v>
      </c>
      <c r="EJ9" s="244">
        <v>4.6458739441195585</v>
      </c>
      <c r="EK9" s="178"/>
    </row>
    <row r="10" spans="1:141" ht="21" x14ac:dyDescent="0.45">
      <c r="A10" s="243" t="s">
        <v>201</v>
      </c>
      <c r="B10" s="263">
        <v>96457</v>
      </c>
      <c r="C10" s="263">
        <v>80238</v>
      </c>
      <c r="D10" s="244">
        <v>83.185253532662216</v>
      </c>
      <c r="E10" s="263">
        <v>76704</v>
      </c>
      <c r="F10" s="244">
        <f t="shared" si="0"/>
        <v>95.595603080834522</v>
      </c>
      <c r="G10" s="248">
        <f t="shared" si="1"/>
        <v>3534</v>
      </c>
      <c r="H10" s="244">
        <f t="shared" si="2"/>
        <v>4.4043969191654826</v>
      </c>
      <c r="I10" s="263">
        <v>2524</v>
      </c>
      <c r="J10" s="244">
        <f t="shared" si="3"/>
        <v>71.420486700622519</v>
      </c>
      <c r="K10" s="263">
        <v>2216</v>
      </c>
      <c r="L10" s="244">
        <f t="shared" si="4"/>
        <v>87.797147385103017</v>
      </c>
      <c r="M10" s="248">
        <f t="shared" si="5"/>
        <v>308</v>
      </c>
      <c r="N10" s="244">
        <f t="shared" si="6"/>
        <v>12.202852614896988</v>
      </c>
      <c r="O10" s="248">
        <v>93</v>
      </c>
      <c r="P10" s="244">
        <v>40.789473684210527</v>
      </c>
      <c r="Q10" s="248">
        <v>99</v>
      </c>
      <c r="R10" s="244">
        <v>43.421052631578945</v>
      </c>
      <c r="S10" s="248">
        <v>91</v>
      </c>
      <c r="T10" s="244">
        <v>39.912280701754383</v>
      </c>
      <c r="U10" s="248">
        <v>115</v>
      </c>
      <c r="V10" s="244">
        <v>50.438596491228068</v>
      </c>
      <c r="W10" s="248">
        <v>48</v>
      </c>
      <c r="X10" s="244">
        <v>21.05263157894737</v>
      </c>
      <c r="Y10" s="248">
        <v>99</v>
      </c>
      <c r="Z10" s="244">
        <f t="shared" si="7"/>
        <v>2.801358234295416</v>
      </c>
      <c r="AA10" s="250">
        <f t="shared" si="8"/>
        <v>911</v>
      </c>
      <c r="AB10" s="251">
        <f t="shared" si="9"/>
        <v>25.778155065082061</v>
      </c>
      <c r="AC10" s="243"/>
      <c r="AD10" s="248">
        <v>22845</v>
      </c>
      <c r="AE10" s="248">
        <v>19371</v>
      </c>
      <c r="AF10" s="244">
        <v>84.793171372291525</v>
      </c>
      <c r="AG10" s="248">
        <v>18713</v>
      </c>
      <c r="AH10" s="244">
        <v>96.603169686644989</v>
      </c>
      <c r="AI10" s="248">
        <v>638</v>
      </c>
      <c r="AJ10" s="244">
        <v>3.2935831913685405</v>
      </c>
      <c r="AK10" s="248">
        <v>443</v>
      </c>
      <c r="AL10" s="244">
        <v>69.435736677115983</v>
      </c>
      <c r="AM10" s="248">
        <v>396</v>
      </c>
      <c r="AN10" s="244">
        <v>89.390519187358919</v>
      </c>
      <c r="AO10" s="248">
        <v>47</v>
      </c>
      <c r="AP10" s="244">
        <v>10.609480812641083</v>
      </c>
      <c r="AQ10" s="248">
        <v>20</v>
      </c>
      <c r="AR10" s="244">
        <v>42.553191489361701</v>
      </c>
      <c r="AS10" s="248">
        <v>18</v>
      </c>
      <c r="AT10" s="244">
        <v>38.297872340425535</v>
      </c>
      <c r="AU10" s="248">
        <v>16</v>
      </c>
      <c r="AV10" s="244">
        <v>34.042553191489361</v>
      </c>
      <c r="AW10" s="248">
        <v>19</v>
      </c>
      <c r="AX10" s="244">
        <v>40.425531914893618</v>
      </c>
      <c r="AY10" s="248">
        <v>12</v>
      </c>
      <c r="AZ10" s="244">
        <v>25.531914893617021</v>
      </c>
      <c r="BA10" s="248">
        <v>33</v>
      </c>
      <c r="BB10" s="244">
        <v>5.1724137931034484</v>
      </c>
      <c r="BC10" s="248">
        <v>162</v>
      </c>
      <c r="BD10" s="244">
        <v>25.391849529780565</v>
      </c>
      <c r="BE10" s="243"/>
      <c r="BF10" s="248">
        <v>23897</v>
      </c>
      <c r="BG10" s="248">
        <v>20053</v>
      </c>
      <c r="BH10" s="244">
        <v>83.914298865966444</v>
      </c>
      <c r="BI10" s="248">
        <v>19084</v>
      </c>
      <c r="BJ10" s="244">
        <v>95.16780531591283</v>
      </c>
      <c r="BK10" s="248">
        <v>947</v>
      </c>
      <c r="BL10" s="244">
        <v>4.7224854136538177</v>
      </c>
      <c r="BM10" s="248">
        <v>600</v>
      </c>
      <c r="BN10" s="244">
        <v>63.357972544878564</v>
      </c>
      <c r="BO10" s="248">
        <v>525</v>
      </c>
      <c r="BP10" s="244">
        <v>87.5</v>
      </c>
      <c r="BQ10" s="248">
        <v>75</v>
      </c>
      <c r="BR10" s="244">
        <v>12.5</v>
      </c>
      <c r="BS10" s="248">
        <v>23</v>
      </c>
      <c r="BT10" s="244">
        <v>30.666666666666668</v>
      </c>
      <c r="BU10" s="248">
        <v>28</v>
      </c>
      <c r="BV10" s="244">
        <v>37.333333333333336</v>
      </c>
      <c r="BW10" s="248">
        <v>34</v>
      </c>
      <c r="BX10" s="244">
        <v>45.333333333333336</v>
      </c>
      <c r="BY10" s="248">
        <v>45</v>
      </c>
      <c r="BZ10" s="244">
        <v>60</v>
      </c>
      <c r="CA10" s="248">
        <v>13</v>
      </c>
      <c r="CB10" s="244">
        <v>17.333333333333332</v>
      </c>
      <c r="CC10" s="248">
        <v>54</v>
      </c>
      <c r="CD10" s="244">
        <v>5.7022175290390704</v>
      </c>
      <c r="CE10" s="248">
        <v>293</v>
      </c>
      <c r="CF10" s="244">
        <v>30.939809926082365</v>
      </c>
      <c r="CG10" s="243"/>
      <c r="CH10" s="248">
        <v>23505</v>
      </c>
      <c r="CI10" s="248">
        <v>19048</v>
      </c>
      <c r="CJ10" s="244">
        <v>81.038077004892571</v>
      </c>
      <c r="CK10" s="248">
        <v>18272</v>
      </c>
      <c r="CL10" s="244">
        <v>95.926081478370435</v>
      </c>
      <c r="CM10" s="248">
        <v>776</v>
      </c>
      <c r="CN10" s="244">
        <v>4.073918521629567</v>
      </c>
      <c r="CO10" s="248">
        <v>596</v>
      </c>
      <c r="CP10" s="244">
        <v>76.80412371134021</v>
      </c>
      <c r="CQ10" s="248">
        <v>536</v>
      </c>
      <c r="CR10" s="244">
        <v>89.932885906040269</v>
      </c>
      <c r="CS10" s="248">
        <v>59</v>
      </c>
      <c r="CT10" s="244">
        <v>9.8993288590604021</v>
      </c>
      <c r="CU10" s="248">
        <v>28</v>
      </c>
      <c r="CV10" s="244">
        <v>47.457627118644069</v>
      </c>
      <c r="CW10" s="248">
        <v>23</v>
      </c>
      <c r="CX10" s="244">
        <v>38.983050847457626</v>
      </c>
      <c r="CY10" s="248">
        <v>22</v>
      </c>
      <c r="CZ10" s="244">
        <v>37.288135593220339</v>
      </c>
      <c r="DA10" s="248">
        <v>24</v>
      </c>
      <c r="DB10" s="244">
        <v>40.677966101694913</v>
      </c>
      <c r="DC10" s="248">
        <v>13</v>
      </c>
      <c r="DD10" s="244">
        <v>22.033898305084747</v>
      </c>
      <c r="DE10" s="248">
        <v>9</v>
      </c>
      <c r="DF10" s="244">
        <v>1.1597938144329898</v>
      </c>
      <c r="DG10" s="248">
        <v>170</v>
      </c>
      <c r="DH10" s="244">
        <v>21.907216494845361</v>
      </c>
      <c r="DI10" s="243"/>
      <c r="DJ10" s="248">
        <v>26210</v>
      </c>
      <c r="DK10" s="248">
        <v>21766</v>
      </c>
      <c r="DL10" s="244">
        <v>83.044639450591376</v>
      </c>
      <c r="DM10" s="248">
        <v>20635</v>
      </c>
      <c r="DN10" s="244">
        <v>94.803822475420375</v>
      </c>
      <c r="DO10" s="248">
        <v>1131</v>
      </c>
      <c r="DP10" s="244">
        <v>5.1961775245796193</v>
      </c>
      <c r="DQ10" s="248">
        <v>885</v>
      </c>
      <c r="DR10" s="244">
        <v>78.249336870026525</v>
      </c>
      <c r="DS10" s="248">
        <v>759</v>
      </c>
      <c r="DT10" s="244">
        <v>85.762711864406782</v>
      </c>
      <c r="DU10" s="248">
        <v>47</v>
      </c>
      <c r="DV10" s="244">
        <v>5.3107344632768365</v>
      </c>
      <c r="DW10" s="248">
        <v>22</v>
      </c>
      <c r="DX10" s="244">
        <v>46.808510638297875</v>
      </c>
      <c r="DY10" s="248">
        <v>30</v>
      </c>
      <c r="DZ10" s="244">
        <v>63.829787234042556</v>
      </c>
      <c r="EA10" s="248">
        <v>19</v>
      </c>
      <c r="EB10" s="244">
        <v>40.425531914893618</v>
      </c>
      <c r="EC10" s="248">
        <v>27</v>
      </c>
      <c r="ED10" s="244">
        <v>57.446808510638299</v>
      </c>
      <c r="EE10" s="248">
        <v>10</v>
      </c>
      <c r="EF10" s="244">
        <v>21.276595744680851</v>
      </c>
      <c r="EG10" s="248">
        <v>3</v>
      </c>
      <c r="EH10" s="244">
        <v>0.26525198938992045</v>
      </c>
      <c r="EI10" s="248">
        <v>243</v>
      </c>
      <c r="EJ10" s="244">
        <v>21.485411140583555</v>
      </c>
      <c r="EK10" s="178"/>
    </row>
    <row r="11" spans="1:141" ht="21" x14ac:dyDescent="0.45">
      <c r="A11" s="243" t="s">
        <v>202</v>
      </c>
      <c r="B11" s="263">
        <v>158409</v>
      </c>
      <c r="C11" s="263">
        <v>62538</v>
      </c>
      <c r="D11" s="244">
        <v>39.478817491430412</v>
      </c>
      <c r="E11" s="263">
        <v>56002</v>
      </c>
      <c r="F11" s="244">
        <f t="shared" si="0"/>
        <v>89.548754357350731</v>
      </c>
      <c r="G11" s="248">
        <f t="shared" si="1"/>
        <v>6536</v>
      </c>
      <c r="H11" s="244">
        <f t="shared" si="2"/>
        <v>10.451245642649269</v>
      </c>
      <c r="I11" s="263">
        <v>4529</v>
      </c>
      <c r="J11" s="244">
        <f t="shared" si="3"/>
        <v>69.29314565483476</v>
      </c>
      <c r="K11" s="263">
        <v>4299</v>
      </c>
      <c r="L11" s="244">
        <f t="shared" si="4"/>
        <v>94.921616250827995</v>
      </c>
      <c r="M11" s="248">
        <f t="shared" si="5"/>
        <v>230</v>
      </c>
      <c r="N11" s="244">
        <f t="shared" si="6"/>
        <v>5.0783837491720023</v>
      </c>
      <c r="O11" s="248">
        <v>116</v>
      </c>
      <c r="P11" s="244">
        <v>50.434782608695649</v>
      </c>
      <c r="Q11" s="248">
        <v>126</v>
      </c>
      <c r="R11" s="244">
        <v>54.782608695652172</v>
      </c>
      <c r="S11" s="248">
        <v>132</v>
      </c>
      <c r="T11" s="244">
        <v>57.391304347826086</v>
      </c>
      <c r="U11" s="248">
        <v>166</v>
      </c>
      <c r="V11" s="244">
        <v>72.173913043478265</v>
      </c>
      <c r="W11" s="248">
        <v>116</v>
      </c>
      <c r="X11" s="244">
        <v>50.434782608695649</v>
      </c>
      <c r="Y11" s="248">
        <v>1505</v>
      </c>
      <c r="Z11" s="244">
        <f t="shared" si="7"/>
        <v>23.026315789473685</v>
      </c>
      <c r="AA11" s="250">
        <f t="shared" si="8"/>
        <v>502</v>
      </c>
      <c r="AB11" s="251">
        <f t="shared" si="9"/>
        <v>7.6805385556915544</v>
      </c>
      <c r="AC11" s="243"/>
      <c r="AD11" s="248">
        <v>33936</v>
      </c>
      <c r="AE11" s="248">
        <v>16737</v>
      </c>
      <c r="AF11" s="244">
        <v>49.319306930693067</v>
      </c>
      <c r="AG11" s="248">
        <v>15219</v>
      </c>
      <c r="AH11" s="244">
        <v>90.93027424269583</v>
      </c>
      <c r="AI11" s="248">
        <v>1518</v>
      </c>
      <c r="AJ11" s="244">
        <v>9.0697257573041767</v>
      </c>
      <c r="AK11" s="248">
        <v>1075</v>
      </c>
      <c r="AL11" s="244">
        <v>70.816864295125171</v>
      </c>
      <c r="AM11" s="248">
        <v>1029</v>
      </c>
      <c r="AN11" s="244">
        <v>95.720930232558146</v>
      </c>
      <c r="AO11" s="248">
        <v>46</v>
      </c>
      <c r="AP11" s="244">
        <v>4.2790697674418601</v>
      </c>
      <c r="AQ11" s="248">
        <v>35</v>
      </c>
      <c r="AR11" s="244">
        <v>76.086956521739125</v>
      </c>
      <c r="AS11" s="248">
        <v>19</v>
      </c>
      <c r="AT11" s="244">
        <v>41.304347826086953</v>
      </c>
      <c r="AU11" s="248">
        <v>22</v>
      </c>
      <c r="AV11" s="244">
        <v>47.826086956521742</v>
      </c>
      <c r="AW11" s="248">
        <v>24</v>
      </c>
      <c r="AX11" s="244">
        <v>52.173913043478258</v>
      </c>
      <c r="AY11" s="248">
        <v>13</v>
      </c>
      <c r="AZ11" s="244">
        <v>28.260869565217391</v>
      </c>
      <c r="BA11" s="248">
        <v>346</v>
      </c>
      <c r="BB11" s="244">
        <v>22.793148880105402</v>
      </c>
      <c r="BC11" s="248">
        <v>97</v>
      </c>
      <c r="BD11" s="244">
        <v>6.3899868247694336</v>
      </c>
      <c r="BE11" s="243"/>
      <c r="BF11" s="248">
        <v>36360</v>
      </c>
      <c r="BG11" s="248">
        <v>15804</v>
      </c>
      <c r="BH11" s="244">
        <v>43.465346534653463</v>
      </c>
      <c r="BI11" s="248">
        <v>13927</v>
      </c>
      <c r="BJ11" s="244">
        <v>88.123259934193868</v>
      </c>
      <c r="BK11" s="248">
        <v>1877</v>
      </c>
      <c r="BL11" s="244">
        <v>11.876740065806125</v>
      </c>
      <c r="BM11" s="248">
        <v>1219</v>
      </c>
      <c r="BN11" s="244">
        <v>64.944059669685672</v>
      </c>
      <c r="BO11" s="248">
        <v>1150</v>
      </c>
      <c r="BP11" s="244">
        <v>94.339622641509436</v>
      </c>
      <c r="BQ11" s="248">
        <v>69</v>
      </c>
      <c r="BR11" s="244">
        <v>5.6603773584905657</v>
      </c>
      <c r="BS11" s="248">
        <v>30</v>
      </c>
      <c r="BT11" s="244">
        <v>43.478260869565219</v>
      </c>
      <c r="BU11" s="248">
        <v>35</v>
      </c>
      <c r="BV11" s="244">
        <v>50.724637681159422</v>
      </c>
      <c r="BW11" s="248">
        <v>41</v>
      </c>
      <c r="BX11" s="244">
        <v>59.420289855072461</v>
      </c>
      <c r="BY11" s="248">
        <v>62</v>
      </c>
      <c r="BZ11" s="244">
        <v>89.85507246376811</v>
      </c>
      <c r="CA11" s="248">
        <v>31</v>
      </c>
      <c r="CB11" s="244">
        <v>44.927536231884055</v>
      </c>
      <c r="CC11" s="248">
        <v>481</v>
      </c>
      <c r="CD11" s="244">
        <v>25.625998934469898</v>
      </c>
      <c r="CE11" s="248">
        <v>177</v>
      </c>
      <c r="CF11" s="244">
        <v>9.4299413958444323</v>
      </c>
      <c r="CG11" s="243"/>
      <c r="CH11" s="248">
        <v>42822</v>
      </c>
      <c r="CI11" s="248">
        <v>15200</v>
      </c>
      <c r="CJ11" s="244">
        <v>35.495773200691232</v>
      </c>
      <c r="CK11" s="248">
        <v>13804</v>
      </c>
      <c r="CL11" s="244">
        <v>90.815789473684205</v>
      </c>
      <c r="CM11" s="248">
        <v>1396</v>
      </c>
      <c r="CN11" s="244">
        <v>9.1842105263157894</v>
      </c>
      <c r="CO11" s="248">
        <v>954</v>
      </c>
      <c r="CP11" s="244">
        <v>68.338108882521496</v>
      </c>
      <c r="CQ11" s="248">
        <v>894</v>
      </c>
      <c r="CR11" s="244">
        <v>93.710691823899367</v>
      </c>
      <c r="CS11" s="248">
        <v>60</v>
      </c>
      <c r="CT11" s="244">
        <v>6.2893081761006293</v>
      </c>
      <c r="CU11" s="248">
        <v>25</v>
      </c>
      <c r="CV11" s="244">
        <v>41.666666666666664</v>
      </c>
      <c r="CW11" s="248">
        <v>29</v>
      </c>
      <c r="CX11" s="244">
        <v>48.333333333333336</v>
      </c>
      <c r="CY11" s="248">
        <v>39</v>
      </c>
      <c r="CZ11" s="244">
        <v>65</v>
      </c>
      <c r="DA11" s="248">
        <v>43</v>
      </c>
      <c r="DB11" s="244">
        <v>71.666666666666671</v>
      </c>
      <c r="DC11" s="248">
        <v>35</v>
      </c>
      <c r="DD11" s="244">
        <v>58.333333333333336</v>
      </c>
      <c r="DE11" s="248">
        <v>307</v>
      </c>
      <c r="DF11" s="244">
        <v>21.991404011461317</v>
      </c>
      <c r="DG11" s="248">
        <v>135</v>
      </c>
      <c r="DH11" s="244">
        <v>9.6704871060171929</v>
      </c>
      <c r="DI11" s="243"/>
      <c r="DJ11" s="248">
        <v>45291</v>
      </c>
      <c r="DK11" s="248">
        <v>14797</v>
      </c>
      <c r="DL11" s="244">
        <v>32.67095007838202</v>
      </c>
      <c r="DM11" s="248">
        <v>13052</v>
      </c>
      <c r="DN11" s="244">
        <v>88.207069000473069</v>
      </c>
      <c r="DO11" s="248">
        <v>1745</v>
      </c>
      <c r="DP11" s="244">
        <v>11.792930999526931</v>
      </c>
      <c r="DQ11" s="248">
        <v>1281</v>
      </c>
      <c r="DR11" s="244">
        <v>73.409742120343836</v>
      </c>
      <c r="DS11" s="248">
        <v>1226</v>
      </c>
      <c r="DT11" s="244">
        <v>95.706479313036695</v>
      </c>
      <c r="DU11" s="248">
        <v>55</v>
      </c>
      <c r="DV11" s="244">
        <v>4.2935206869633102</v>
      </c>
      <c r="DW11" s="248">
        <v>26</v>
      </c>
      <c r="DX11" s="244">
        <v>47.272727272727273</v>
      </c>
      <c r="DY11" s="248">
        <v>43</v>
      </c>
      <c r="DZ11" s="244">
        <v>78.181818181818187</v>
      </c>
      <c r="EA11" s="248">
        <v>30</v>
      </c>
      <c r="EB11" s="244">
        <v>54.545454545454547</v>
      </c>
      <c r="EC11" s="248">
        <v>37</v>
      </c>
      <c r="ED11" s="244">
        <v>67.272727272727266</v>
      </c>
      <c r="EE11" s="248">
        <v>37</v>
      </c>
      <c r="EF11" s="244">
        <v>67.272727272727266</v>
      </c>
      <c r="EG11" s="248">
        <v>371</v>
      </c>
      <c r="EH11" s="244">
        <v>21.260744985673352</v>
      </c>
      <c r="EI11" s="248">
        <v>93</v>
      </c>
      <c r="EJ11" s="244">
        <v>5.329512893982808</v>
      </c>
      <c r="EK11" s="178"/>
    </row>
    <row r="12" spans="1:141" ht="21" x14ac:dyDescent="0.45">
      <c r="A12" s="243" t="s">
        <v>203</v>
      </c>
      <c r="B12" s="263">
        <v>104587</v>
      </c>
      <c r="C12" s="263">
        <v>87810</v>
      </c>
      <c r="D12" s="244">
        <v>83.958809412259654</v>
      </c>
      <c r="E12" s="263">
        <v>82206</v>
      </c>
      <c r="F12" s="244">
        <f t="shared" si="0"/>
        <v>93.618038947728053</v>
      </c>
      <c r="G12" s="248">
        <f t="shared" si="1"/>
        <v>5604</v>
      </c>
      <c r="H12" s="244">
        <f t="shared" si="2"/>
        <v>6.3819610522719508</v>
      </c>
      <c r="I12" s="263">
        <v>4970</v>
      </c>
      <c r="J12" s="244">
        <f t="shared" si="3"/>
        <v>88.686652391149181</v>
      </c>
      <c r="K12" s="263">
        <v>3820</v>
      </c>
      <c r="L12" s="244">
        <f t="shared" si="4"/>
        <v>76.861167002012067</v>
      </c>
      <c r="M12" s="248">
        <f t="shared" si="5"/>
        <v>1150</v>
      </c>
      <c r="N12" s="244">
        <f t="shared" si="6"/>
        <v>23.138832997987926</v>
      </c>
      <c r="O12" s="248">
        <v>552</v>
      </c>
      <c r="P12" s="244">
        <v>48</v>
      </c>
      <c r="Q12" s="248">
        <v>489</v>
      </c>
      <c r="R12" s="244">
        <v>42.521739130434781</v>
      </c>
      <c r="S12" s="248">
        <v>381</v>
      </c>
      <c r="T12" s="244">
        <v>33.130434782608695</v>
      </c>
      <c r="U12" s="248">
        <v>333</v>
      </c>
      <c r="V12" s="244">
        <v>28.956521739130434</v>
      </c>
      <c r="W12" s="248">
        <v>238</v>
      </c>
      <c r="X12" s="244">
        <v>20.695652173913043</v>
      </c>
      <c r="Y12" s="248">
        <v>169</v>
      </c>
      <c r="Z12" s="244">
        <f t="shared" si="7"/>
        <v>3.0157030692362596</v>
      </c>
      <c r="AA12" s="250">
        <f t="shared" si="8"/>
        <v>465</v>
      </c>
      <c r="AB12" s="251">
        <f t="shared" si="9"/>
        <v>8.2976445396145611</v>
      </c>
      <c r="AC12" s="243"/>
      <c r="AD12" s="248">
        <v>24181</v>
      </c>
      <c r="AE12" s="248">
        <v>20765</v>
      </c>
      <c r="AF12" s="244">
        <v>85.873206236301229</v>
      </c>
      <c r="AG12" s="248">
        <v>19428</v>
      </c>
      <c r="AH12" s="244">
        <v>93.561281001685529</v>
      </c>
      <c r="AI12" s="248">
        <v>1337</v>
      </c>
      <c r="AJ12" s="244">
        <v>6.4387189983144717</v>
      </c>
      <c r="AK12" s="248">
        <v>1217</v>
      </c>
      <c r="AL12" s="244">
        <v>91.024682124158559</v>
      </c>
      <c r="AM12" s="248">
        <v>901</v>
      </c>
      <c r="AN12" s="244">
        <v>74.034511092851275</v>
      </c>
      <c r="AO12" s="248">
        <v>316</v>
      </c>
      <c r="AP12" s="244">
        <v>25.965488907148725</v>
      </c>
      <c r="AQ12" s="248">
        <v>167</v>
      </c>
      <c r="AR12" s="244">
        <v>52.848101265822784</v>
      </c>
      <c r="AS12" s="248">
        <v>128</v>
      </c>
      <c r="AT12" s="244">
        <v>40.506329113924053</v>
      </c>
      <c r="AU12" s="248">
        <v>82</v>
      </c>
      <c r="AV12" s="244">
        <v>25.949367088607595</v>
      </c>
      <c r="AW12" s="248">
        <v>77</v>
      </c>
      <c r="AX12" s="244">
        <v>24.367088607594937</v>
      </c>
      <c r="AY12" s="248">
        <v>61</v>
      </c>
      <c r="AZ12" s="244">
        <v>19.303797468354432</v>
      </c>
      <c r="BA12" s="248">
        <v>30</v>
      </c>
      <c r="BB12" s="244">
        <v>2.2438294689603588</v>
      </c>
      <c r="BC12" s="248">
        <v>90</v>
      </c>
      <c r="BD12" s="244">
        <v>6.731488406881077</v>
      </c>
      <c r="BE12" s="243"/>
      <c r="BF12" s="248">
        <v>26051</v>
      </c>
      <c r="BG12" s="248">
        <v>22090</v>
      </c>
      <c r="BH12" s="244">
        <v>84.795209396952131</v>
      </c>
      <c r="BI12" s="248">
        <v>20652</v>
      </c>
      <c r="BJ12" s="244">
        <v>93.49026708918062</v>
      </c>
      <c r="BK12" s="248">
        <v>1438</v>
      </c>
      <c r="BL12" s="244">
        <v>6.5097329108193751</v>
      </c>
      <c r="BM12" s="248">
        <v>1288</v>
      </c>
      <c r="BN12" s="244">
        <v>89.568845618915162</v>
      </c>
      <c r="BO12" s="248">
        <v>984</v>
      </c>
      <c r="BP12" s="244">
        <v>76.397515527950304</v>
      </c>
      <c r="BQ12" s="248">
        <v>304</v>
      </c>
      <c r="BR12" s="244">
        <v>23.602484472049689</v>
      </c>
      <c r="BS12" s="248">
        <v>145</v>
      </c>
      <c r="BT12" s="244">
        <v>47.69736842105263</v>
      </c>
      <c r="BU12" s="248">
        <v>125</v>
      </c>
      <c r="BV12" s="244">
        <v>41.118421052631582</v>
      </c>
      <c r="BW12" s="248">
        <v>116</v>
      </c>
      <c r="BX12" s="244">
        <v>38.157894736842103</v>
      </c>
      <c r="BY12" s="248">
        <v>100</v>
      </c>
      <c r="BZ12" s="244">
        <v>32.89473684210526</v>
      </c>
      <c r="CA12" s="248">
        <v>55</v>
      </c>
      <c r="CB12" s="244">
        <v>18.092105263157894</v>
      </c>
      <c r="CC12" s="248">
        <v>47</v>
      </c>
      <c r="CD12" s="244">
        <v>3.2684283727399164</v>
      </c>
      <c r="CE12" s="248">
        <v>103</v>
      </c>
      <c r="CF12" s="244">
        <v>7.1627260083449231</v>
      </c>
      <c r="CG12" s="243"/>
      <c r="CH12" s="248">
        <v>26765</v>
      </c>
      <c r="CI12" s="248">
        <v>22346</v>
      </c>
      <c r="CJ12" s="244">
        <v>83.489631982066129</v>
      </c>
      <c r="CK12" s="248">
        <v>21039</v>
      </c>
      <c r="CL12" s="244">
        <v>94.151078492795136</v>
      </c>
      <c r="CM12" s="248">
        <v>1307</v>
      </c>
      <c r="CN12" s="244">
        <v>5.848921507204869</v>
      </c>
      <c r="CO12" s="248">
        <v>1137</v>
      </c>
      <c r="CP12" s="244">
        <v>86.993114001530216</v>
      </c>
      <c r="CQ12" s="248">
        <v>867</v>
      </c>
      <c r="CR12" s="244">
        <v>76.253298153034294</v>
      </c>
      <c r="CS12" s="248">
        <v>270</v>
      </c>
      <c r="CT12" s="244">
        <v>23.746701846965699</v>
      </c>
      <c r="CU12" s="248">
        <v>127</v>
      </c>
      <c r="CV12" s="244">
        <v>47.037037037037038</v>
      </c>
      <c r="CW12" s="248">
        <v>121</v>
      </c>
      <c r="CX12" s="244">
        <v>44.814814814814817</v>
      </c>
      <c r="CY12" s="248">
        <v>98</v>
      </c>
      <c r="CZ12" s="244">
        <v>36.296296296296298</v>
      </c>
      <c r="DA12" s="248">
        <v>81</v>
      </c>
      <c r="DB12" s="244">
        <v>30</v>
      </c>
      <c r="DC12" s="248">
        <v>64</v>
      </c>
      <c r="DD12" s="244">
        <v>23.703703703703702</v>
      </c>
      <c r="DE12" s="248">
        <v>43</v>
      </c>
      <c r="DF12" s="244">
        <v>3.2899770466717673</v>
      </c>
      <c r="DG12" s="248">
        <v>127</v>
      </c>
      <c r="DH12" s="244">
        <v>9.7169089517980112</v>
      </c>
      <c r="DI12" s="243"/>
      <c r="DJ12" s="248">
        <v>27590</v>
      </c>
      <c r="DK12" s="248">
        <v>22609</v>
      </c>
      <c r="DL12" s="244">
        <v>81.946357375860813</v>
      </c>
      <c r="DM12" s="248">
        <v>21087</v>
      </c>
      <c r="DN12" s="244">
        <v>93.268167543898443</v>
      </c>
      <c r="DO12" s="248">
        <v>1522</v>
      </c>
      <c r="DP12" s="244">
        <v>6.7318324561015528</v>
      </c>
      <c r="DQ12" s="248">
        <v>1328</v>
      </c>
      <c r="DR12" s="244">
        <v>87.253613666228645</v>
      </c>
      <c r="DS12" s="248">
        <v>1068</v>
      </c>
      <c r="DT12" s="244">
        <v>80.421686746987959</v>
      </c>
      <c r="DU12" s="248">
        <v>260</v>
      </c>
      <c r="DV12" s="244">
        <v>19.578313253012048</v>
      </c>
      <c r="DW12" s="248">
        <v>113</v>
      </c>
      <c r="DX12" s="244">
        <v>43.46153846153846</v>
      </c>
      <c r="DY12" s="248">
        <v>115</v>
      </c>
      <c r="DZ12" s="244">
        <v>44.230769230769234</v>
      </c>
      <c r="EA12" s="248">
        <v>85</v>
      </c>
      <c r="EB12" s="244">
        <v>32.692307692307693</v>
      </c>
      <c r="EC12" s="248">
        <v>75</v>
      </c>
      <c r="ED12" s="244">
        <v>28.846153846153847</v>
      </c>
      <c r="EE12" s="248">
        <v>58</v>
      </c>
      <c r="EF12" s="244">
        <v>22.307692307692307</v>
      </c>
      <c r="EG12" s="248">
        <v>49</v>
      </c>
      <c r="EH12" s="244">
        <v>3.219448094612352</v>
      </c>
      <c r="EI12" s="248">
        <v>145</v>
      </c>
      <c r="EJ12" s="244">
        <v>9.5269382391590014</v>
      </c>
      <c r="EK12" s="178"/>
    </row>
    <row r="13" spans="1:141" ht="21" x14ac:dyDescent="0.45">
      <c r="A13" s="243" t="s">
        <v>204</v>
      </c>
      <c r="B13" s="263">
        <v>126538</v>
      </c>
      <c r="C13" s="263">
        <v>122169</v>
      </c>
      <c r="D13" s="244">
        <v>96.547282239327316</v>
      </c>
      <c r="E13" s="263">
        <v>111513</v>
      </c>
      <c r="F13" s="244">
        <f t="shared" si="0"/>
        <v>91.277656361270047</v>
      </c>
      <c r="G13" s="248">
        <f t="shared" si="1"/>
        <v>10656</v>
      </c>
      <c r="H13" s="244">
        <f t="shared" si="2"/>
        <v>8.7223436387299564</v>
      </c>
      <c r="I13" s="263">
        <v>7638</v>
      </c>
      <c r="J13" s="244">
        <f t="shared" si="3"/>
        <v>71.677927927927925</v>
      </c>
      <c r="K13" s="263">
        <v>7381</v>
      </c>
      <c r="L13" s="244">
        <f t="shared" si="4"/>
        <v>96.635244828489135</v>
      </c>
      <c r="M13" s="248">
        <f t="shared" si="5"/>
        <v>257</v>
      </c>
      <c r="N13" s="244">
        <f t="shared" si="6"/>
        <v>3.3647551715108666</v>
      </c>
      <c r="O13" s="248">
        <v>93</v>
      </c>
      <c r="P13" s="244">
        <v>36.186770428015564</v>
      </c>
      <c r="Q13" s="248">
        <v>151</v>
      </c>
      <c r="R13" s="244">
        <v>58.754863813229569</v>
      </c>
      <c r="S13" s="248">
        <v>135</v>
      </c>
      <c r="T13" s="244">
        <v>52.52918287937743</v>
      </c>
      <c r="U13" s="248">
        <v>156</v>
      </c>
      <c r="V13" s="244">
        <v>60.700389105058363</v>
      </c>
      <c r="W13" s="248">
        <v>121</v>
      </c>
      <c r="X13" s="244">
        <v>47.081712062256813</v>
      </c>
      <c r="Y13" s="248">
        <v>1747</v>
      </c>
      <c r="Z13" s="244">
        <f t="shared" si="7"/>
        <v>16.39451951951952</v>
      </c>
      <c r="AA13" s="250">
        <f t="shared" si="8"/>
        <v>1271</v>
      </c>
      <c r="AB13" s="251">
        <f t="shared" si="9"/>
        <v>11.927552552552553</v>
      </c>
      <c r="AC13" s="243"/>
      <c r="AD13" s="248">
        <v>30736</v>
      </c>
      <c r="AE13" s="248">
        <v>29165</v>
      </c>
      <c r="AF13" s="244">
        <v>94.888729828214466</v>
      </c>
      <c r="AG13" s="248">
        <v>27358</v>
      </c>
      <c r="AH13" s="244">
        <v>93.804217383850499</v>
      </c>
      <c r="AI13" s="248">
        <v>1807</v>
      </c>
      <c r="AJ13" s="244">
        <v>6.1957826161494944</v>
      </c>
      <c r="AK13" s="248">
        <v>1154</v>
      </c>
      <c r="AL13" s="244">
        <v>63.862755949086882</v>
      </c>
      <c r="AM13" s="248">
        <v>1109</v>
      </c>
      <c r="AN13" s="244">
        <v>96.100519930675915</v>
      </c>
      <c r="AO13" s="248">
        <v>45</v>
      </c>
      <c r="AP13" s="244">
        <v>3.8994800693240901</v>
      </c>
      <c r="AQ13" s="248">
        <v>32</v>
      </c>
      <c r="AR13" s="244">
        <v>71.111111111111114</v>
      </c>
      <c r="AS13" s="248">
        <v>29</v>
      </c>
      <c r="AT13" s="244">
        <v>64.444444444444443</v>
      </c>
      <c r="AU13" s="248">
        <v>27</v>
      </c>
      <c r="AV13" s="244">
        <v>60</v>
      </c>
      <c r="AW13" s="248">
        <v>24</v>
      </c>
      <c r="AX13" s="244">
        <v>53.333333333333336</v>
      </c>
      <c r="AY13" s="248">
        <v>10</v>
      </c>
      <c r="AZ13" s="244">
        <v>22.222222222222221</v>
      </c>
      <c r="BA13" s="248">
        <v>366</v>
      </c>
      <c r="BB13" s="244">
        <v>20.254565578306586</v>
      </c>
      <c r="BC13" s="248">
        <v>287</v>
      </c>
      <c r="BD13" s="244">
        <v>15.88267847260653</v>
      </c>
      <c r="BE13" s="243"/>
      <c r="BF13" s="248">
        <v>30974</v>
      </c>
      <c r="BG13" s="248">
        <v>30225</v>
      </c>
      <c r="BH13" s="244">
        <v>97.581842835926906</v>
      </c>
      <c r="BI13" s="248">
        <v>27268</v>
      </c>
      <c r="BJ13" s="244">
        <v>90.21670802315964</v>
      </c>
      <c r="BK13" s="248">
        <v>2957</v>
      </c>
      <c r="BL13" s="244">
        <v>9.7832919768403634</v>
      </c>
      <c r="BM13" s="248">
        <v>2117</v>
      </c>
      <c r="BN13" s="244">
        <v>71.592830571525198</v>
      </c>
      <c r="BO13" s="248">
        <v>2033</v>
      </c>
      <c r="BP13" s="244">
        <v>96.032120925838456</v>
      </c>
      <c r="BQ13" s="248">
        <v>84</v>
      </c>
      <c r="BR13" s="244">
        <v>3.9678790741615493</v>
      </c>
      <c r="BS13" s="248">
        <v>23</v>
      </c>
      <c r="BT13" s="244">
        <v>27.38095238095238</v>
      </c>
      <c r="BU13" s="248">
        <v>37</v>
      </c>
      <c r="BV13" s="244">
        <v>44.047619047619051</v>
      </c>
      <c r="BW13" s="248">
        <v>47</v>
      </c>
      <c r="BX13" s="244">
        <v>55.952380952380949</v>
      </c>
      <c r="BY13" s="248">
        <v>57</v>
      </c>
      <c r="BZ13" s="244">
        <v>67.857142857142861</v>
      </c>
      <c r="CA13" s="248">
        <v>31</v>
      </c>
      <c r="CB13" s="244">
        <v>36.904761904761905</v>
      </c>
      <c r="CC13" s="248">
        <v>459</v>
      </c>
      <c r="CD13" s="244">
        <v>15.522489009130876</v>
      </c>
      <c r="CE13" s="248">
        <v>381</v>
      </c>
      <c r="CF13" s="244">
        <v>12.88468041934393</v>
      </c>
      <c r="CG13" s="243"/>
      <c r="CH13" s="248">
        <v>31230</v>
      </c>
      <c r="CI13" s="248">
        <v>30040</v>
      </c>
      <c r="CJ13" s="244">
        <v>96.189561319244319</v>
      </c>
      <c r="CK13" s="248">
        <v>27115</v>
      </c>
      <c r="CL13" s="244">
        <v>90.262982689747005</v>
      </c>
      <c r="CM13" s="248">
        <v>2925</v>
      </c>
      <c r="CN13" s="244">
        <v>9.7370173102529964</v>
      </c>
      <c r="CO13" s="248">
        <v>2449</v>
      </c>
      <c r="CP13" s="244">
        <v>83.726495726495727</v>
      </c>
      <c r="CQ13" s="248">
        <v>2392</v>
      </c>
      <c r="CR13" s="244">
        <v>97.672519395671699</v>
      </c>
      <c r="CS13" s="248">
        <v>57</v>
      </c>
      <c r="CT13" s="244">
        <v>2.3274806043282972</v>
      </c>
      <c r="CU13" s="248">
        <v>20</v>
      </c>
      <c r="CV13" s="244">
        <v>35.087719298245617</v>
      </c>
      <c r="CW13" s="248">
        <v>28</v>
      </c>
      <c r="CX13" s="244">
        <v>49.122807017543863</v>
      </c>
      <c r="CY13" s="248">
        <v>38</v>
      </c>
      <c r="CZ13" s="244">
        <v>66.666666666666671</v>
      </c>
      <c r="DA13" s="248">
        <v>33</v>
      </c>
      <c r="DB13" s="244">
        <v>57.89473684210526</v>
      </c>
      <c r="DC13" s="248">
        <v>30</v>
      </c>
      <c r="DD13" s="244">
        <v>52.631578947368418</v>
      </c>
      <c r="DE13" s="248">
        <v>293</v>
      </c>
      <c r="DF13" s="244">
        <v>10.017094017094017</v>
      </c>
      <c r="DG13" s="248">
        <v>183</v>
      </c>
      <c r="DH13" s="244">
        <v>6.2564102564102564</v>
      </c>
      <c r="DI13" s="243"/>
      <c r="DJ13" s="248">
        <v>33598</v>
      </c>
      <c r="DK13" s="248">
        <v>32739</v>
      </c>
      <c r="DL13" s="244">
        <v>97.443300196440262</v>
      </c>
      <c r="DM13" s="248">
        <v>29772</v>
      </c>
      <c r="DN13" s="244">
        <v>90.937414093283238</v>
      </c>
      <c r="DO13" s="248">
        <v>2967</v>
      </c>
      <c r="DP13" s="244">
        <v>9.0625859067167607</v>
      </c>
      <c r="DQ13" s="248">
        <v>1918</v>
      </c>
      <c r="DR13" s="244">
        <v>64.644421975058975</v>
      </c>
      <c r="DS13" s="248">
        <v>1847</v>
      </c>
      <c r="DT13" s="244">
        <v>96.298227320125136</v>
      </c>
      <c r="DU13" s="248">
        <v>71</v>
      </c>
      <c r="DV13" s="244">
        <v>3.7017726798748698</v>
      </c>
      <c r="DW13" s="248">
        <v>18</v>
      </c>
      <c r="DX13" s="244">
        <v>25.35211267605634</v>
      </c>
      <c r="DY13" s="248">
        <v>57</v>
      </c>
      <c r="DZ13" s="244">
        <v>80.281690140845072</v>
      </c>
      <c r="EA13" s="248">
        <v>23</v>
      </c>
      <c r="EB13" s="244">
        <v>32.394366197183096</v>
      </c>
      <c r="EC13" s="248">
        <v>42</v>
      </c>
      <c r="ED13" s="244">
        <v>59.154929577464792</v>
      </c>
      <c r="EE13" s="248">
        <v>50</v>
      </c>
      <c r="EF13" s="244">
        <v>70.422535211267601</v>
      </c>
      <c r="EG13" s="248">
        <v>629</v>
      </c>
      <c r="EH13" s="244">
        <v>21.199865183687226</v>
      </c>
      <c r="EI13" s="248">
        <v>420</v>
      </c>
      <c r="EJ13" s="244">
        <v>14.155712841253791</v>
      </c>
      <c r="EK13" s="178"/>
    </row>
    <row r="14" spans="1:141" ht="21" x14ac:dyDescent="0.45">
      <c r="A14" s="243" t="s">
        <v>205</v>
      </c>
      <c r="B14" s="263">
        <v>74351</v>
      </c>
      <c r="C14" s="263">
        <v>69800</v>
      </c>
      <c r="D14" s="244">
        <v>93.87903323425374</v>
      </c>
      <c r="E14" s="263">
        <v>60886</v>
      </c>
      <c r="F14" s="244">
        <f t="shared" si="0"/>
        <v>87.229226361031522</v>
      </c>
      <c r="G14" s="248">
        <f t="shared" si="1"/>
        <v>8914</v>
      </c>
      <c r="H14" s="244">
        <f t="shared" si="2"/>
        <v>12.770773638968482</v>
      </c>
      <c r="I14" s="263">
        <v>7391</v>
      </c>
      <c r="J14" s="244">
        <f t="shared" si="3"/>
        <v>82.914516490913172</v>
      </c>
      <c r="K14" s="263">
        <v>6646</v>
      </c>
      <c r="L14" s="244">
        <f t="shared" si="4"/>
        <v>89.920173183601676</v>
      </c>
      <c r="M14" s="248">
        <f t="shared" si="5"/>
        <v>745</v>
      </c>
      <c r="N14" s="244">
        <f t="shared" si="6"/>
        <v>10.079826816398322</v>
      </c>
      <c r="O14" s="248">
        <v>184</v>
      </c>
      <c r="P14" s="244">
        <v>24.697986577181208</v>
      </c>
      <c r="Q14" s="248">
        <v>322</v>
      </c>
      <c r="R14" s="244">
        <v>43.221476510067113</v>
      </c>
      <c r="S14" s="248">
        <v>260</v>
      </c>
      <c r="T14" s="244">
        <v>34.899328859060404</v>
      </c>
      <c r="U14" s="248">
        <v>226</v>
      </c>
      <c r="V14" s="244">
        <v>30.335570469798657</v>
      </c>
      <c r="W14" s="248">
        <v>153</v>
      </c>
      <c r="X14" s="244">
        <v>20.536912751677853</v>
      </c>
      <c r="Y14" s="248">
        <v>746</v>
      </c>
      <c r="Z14" s="244">
        <f t="shared" si="7"/>
        <v>8.3688579762171873</v>
      </c>
      <c r="AA14" s="250">
        <f t="shared" si="8"/>
        <v>777</v>
      </c>
      <c r="AB14" s="251">
        <f t="shared" si="9"/>
        <v>8.716625532869644</v>
      </c>
      <c r="AC14" s="243"/>
      <c r="AD14" s="248">
        <v>16937</v>
      </c>
      <c r="AE14" s="248">
        <v>15755</v>
      </c>
      <c r="AF14" s="244">
        <v>80.964873925083808</v>
      </c>
      <c r="AG14" s="248">
        <v>14054</v>
      </c>
      <c r="AH14" s="244">
        <v>97.308730873087313</v>
      </c>
      <c r="AI14" s="248">
        <v>1701</v>
      </c>
      <c r="AJ14" s="244">
        <v>2.7047704770477048</v>
      </c>
      <c r="AK14" s="248">
        <v>1392</v>
      </c>
      <c r="AL14" s="244">
        <v>92.01331114808653</v>
      </c>
      <c r="AM14" s="248">
        <v>1247</v>
      </c>
      <c r="AN14" s="244">
        <v>92.947558770343576</v>
      </c>
      <c r="AO14" s="248">
        <v>145</v>
      </c>
      <c r="AP14" s="244">
        <v>7.0524412296564192</v>
      </c>
      <c r="AQ14" s="248">
        <v>43</v>
      </c>
      <c r="AR14" s="244">
        <v>74.358974358974365</v>
      </c>
      <c r="AS14" s="248">
        <v>65</v>
      </c>
      <c r="AT14" s="244">
        <v>43.589743589743591</v>
      </c>
      <c r="AU14" s="248">
        <v>44</v>
      </c>
      <c r="AV14" s="244">
        <v>33.333333333333336</v>
      </c>
      <c r="AW14" s="248">
        <v>45</v>
      </c>
      <c r="AX14" s="244">
        <v>41.025641025641029</v>
      </c>
      <c r="AY14" s="248">
        <v>22</v>
      </c>
      <c r="AZ14" s="244">
        <v>25.641025641025642</v>
      </c>
      <c r="BA14" s="248">
        <v>175</v>
      </c>
      <c r="BB14" s="244">
        <v>0.66555740432612309</v>
      </c>
      <c r="BC14" s="248">
        <v>134</v>
      </c>
      <c r="BD14" s="244">
        <v>7.3211314475873541</v>
      </c>
      <c r="BE14" s="243"/>
      <c r="BF14" s="248">
        <v>18157</v>
      </c>
      <c r="BG14" s="248">
        <v>17212</v>
      </c>
      <c r="BH14" s="244">
        <v>94.795395715151187</v>
      </c>
      <c r="BI14" s="248">
        <v>14771</v>
      </c>
      <c r="BJ14" s="244">
        <v>85.818033929816409</v>
      </c>
      <c r="BK14" s="248">
        <v>2441</v>
      </c>
      <c r="BL14" s="244">
        <v>14.181966070183593</v>
      </c>
      <c r="BM14" s="248">
        <v>2016</v>
      </c>
      <c r="BN14" s="244">
        <v>82.589102826710359</v>
      </c>
      <c r="BO14" s="248">
        <v>1841</v>
      </c>
      <c r="BP14" s="244">
        <v>91.319444444444443</v>
      </c>
      <c r="BQ14" s="248">
        <v>175</v>
      </c>
      <c r="BR14" s="244">
        <v>8.6805555555555554</v>
      </c>
      <c r="BS14" s="248">
        <v>45</v>
      </c>
      <c r="BT14" s="244">
        <v>25.714285714285715</v>
      </c>
      <c r="BU14" s="248">
        <v>78</v>
      </c>
      <c r="BV14" s="244">
        <v>44.571428571428569</v>
      </c>
      <c r="BW14" s="248">
        <v>69</v>
      </c>
      <c r="BX14" s="244">
        <v>39.428571428571431</v>
      </c>
      <c r="BY14" s="248">
        <v>52</v>
      </c>
      <c r="BZ14" s="244">
        <v>29.714285714285715</v>
      </c>
      <c r="CA14" s="248">
        <v>24</v>
      </c>
      <c r="CB14" s="244">
        <v>13.714285714285714</v>
      </c>
      <c r="CC14" s="248">
        <v>203</v>
      </c>
      <c r="CD14" s="244">
        <v>8.3162638263006965</v>
      </c>
      <c r="CE14" s="248">
        <v>222</v>
      </c>
      <c r="CF14" s="244">
        <v>9.0946333469889389</v>
      </c>
      <c r="CG14" s="243"/>
      <c r="CH14" s="248">
        <v>18583</v>
      </c>
      <c r="CI14" s="248">
        <v>17287</v>
      </c>
      <c r="CJ14" s="244">
        <v>93.025883872356459</v>
      </c>
      <c r="CK14" s="248">
        <v>15323</v>
      </c>
      <c r="CL14" s="244">
        <v>88.638861572279751</v>
      </c>
      <c r="CM14" s="248">
        <v>1964</v>
      </c>
      <c r="CN14" s="244">
        <v>11.361138427720253</v>
      </c>
      <c r="CO14" s="248">
        <v>1622</v>
      </c>
      <c r="CP14" s="244">
        <v>82.586558044806523</v>
      </c>
      <c r="CQ14" s="248">
        <v>1446</v>
      </c>
      <c r="CR14" s="244">
        <v>89.149198520345251</v>
      </c>
      <c r="CS14" s="248">
        <v>176</v>
      </c>
      <c r="CT14" s="244">
        <v>10.850801479654747</v>
      </c>
      <c r="CU14" s="248">
        <v>46</v>
      </c>
      <c r="CV14" s="244">
        <v>26.136363636363637</v>
      </c>
      <c r="CW14" s="248">
        <v>74</v>
      </c>
      <c r="CX14" s="244">
        <v>42.045454545454547</v>
      </c>
      <c r="CY14" s="248">
        <v>69</v>
      </c>
      <c r="CZ14" s="244">
        <v>39.204545454545453</v>
      </c>
      <c r="DA14" s="248">
        <v>61</v>
      </c>
      <c r="DB14" s="244">
        <v>34.659090909090907</v>
      </c>
      <c r="DC14" s="248">
        <v>42</v>
      </c>
      <c r="DD14" s="244">
        <v>23.863636363636363</v>
      </c>
      <c r="DE14" s="248">
        <v>165</v>
      </c>
      <c r="DF14" s="244">
        <v>8.4012219959266794</v>
      </c>
      <c r="DG14" s="248">
        <v>177</v>
      </c>
      <c r="DH14" s="244">
        <v>9.0122199592668029</v>
      </c>
      <c r="DI14" s="243"/>
      <c r="DJ14" s="248">
        <v>20674</v>
      </c>
      <c r="DK14" s="248">
        <v>19546</v>
      </c>
      <c r="DL14" s="244">
        <v>94.543871529457292</v>
      </c>
      <c r="DM14" s="248">
        <v>16738</v>
      </c>
      <c r="DN14" s="244">
        <v>85.6338892868106</v>
      </c>
      <c r="DO14" s="248">
        <v>2808</v>
      </c>
      <c r="DP14" s="244">
        <v>14.3661107131894</v>
      </c>
      <c r="DQ14" s="248">
        <v>2361</v>
      </c>
      <c r="DR14" s="244">
        <v>84.081196581196579</v>
      </c>
      <c r="DS14" s="248">
        <v>2112</v>
      </c>
      <c r="DT14" s="244">
        <v>89.453621346886919</v>
      </c>
      <c r="DU14" s="248">
        <v>249</v>
      </c>
      <c r="DV14" s="244">
        <v>10.546378653113088</v>
      </c>
      <c r="DW14" s="248">
        <v>50</v>
      </c>
      <c r="DX14" s="244">
        <v>20.080321285140563</v>
      </c>
      <c r="DY14" s="248">
        <v>105</v>
      </c>
      <c r="DZ14" s="244">
        <v>42.168674698795179</v>
      </c>
      <c r="EA14" s="248">
        <v>78</v>
      </c>
      <c r="EB14" s="244">
        <v>31.325301204819276</v>
      </c>
      <c r="EC14" s="248">
        <v>68</v>
      </c>
      <c r="ED14" s="244">
        <v>27.309236947791163</v>
      </c>
      <c r="EE14" s="248">
        <v>65</v>
      </c>
      <c r="EF14" s="244">
        <v>26.104417670682732</v>
      </c>
      <c r="EG14" s="248">
        <v>203</v>
      </c>
      <c r="EH14" s="244">
        <v>7.2293447293447297</v>
      </c>
      <c r="EI14" s="248">
        <v>244</v>
      </c>
      <c r="EJ14" s="244">
        <v>8.6894586894586894</v>
      </c>
      <c r="EK14" s="178"/>
    </row>
    <row r="15" spans="1:141" ht="21" x14ac:dyDescent="0.45">
      <c r="A15" s="243" t="s">
        <v>206</v>
      </c>
      <c r="B15" s="263">
        <v>112945</v>
      </c>
      <c r="C15" s="263">
        <v>84324</v>
      </c>
      <c r="D15" s="244">
        <v>74.659347470007532</v>
      </c>
      <c r="E15" s="263">
        <v>81434</v>
      </c>
      <c r="F15" s="244">
        <f t="shared" si="0"/>
        <v>96.57274322849959</v>
      </c>
      <c r="G15" s="248">
        <f t="shared" si="1"/>
        <v>2890</v>
      </c>
      <c r="H15" s="244">
        <f t="shared" si="2"/>
        <v>3.4272567715004034</v>
      </c>
      <c r="I15" s="263">
        <v>2441</v>
      </c>
      <c r="J15" s="244">
        <f t="shared" si="3"/>
        <v>84.463667820069205</v>
      </c>
      <c r="K15" s="263">
        <v>2190</v>
      </c>
      <c r="L15" s="244">
        <f t="shared" si="4"/>
        <v>89.717328963539529</v>
      </c>
      <c r="M15" s="248">
        <f t="shared" si="5"/>
        <v>251</v>
      </c>
      <c r="N15" s="244">
        <f t="shared" si="6"/>
        <v>10.282671036460467</v>
      </c>
      <c r="O15" s="248">
        <v>94</v>
      </c>
      <c r="P15" s="244">
        <v>37.00787401574803</v>
      </c>
      <c r="Q15" s="248">
        <v>114</v>
      </c>
      <c r="R15" s="244">
        <v>44.881889763779526</v>
      </c>
      <c r="S15" s="248">
        <v>108</v>
      </c>
      <c r="T15" s="244">
        <v>42.519685039370081</v>
      </c>
      <c r="U15" s="248">
        <v>151</v>
      </c>
      <c r="V15" s="244">
        <v>59.448818897637793</v>
      </c>
      <c r="W15" s="248">
        <v>84</v>
      </c>
      <c r="X15" s="244">
        <v>33.070866141732282</v>
      </c>
      <c r="Y15" s="248">
        <v>22</v>
      </c>
      <c r="Z15" s="244">
        <f t="shared" si="7"/>
        <v>0.76124567474048443</v>
      </c>
      <c r="AA15" s="250">
        <f t="shared" si="8"/>
        <v>427</v>
      </c>
      <c r="AB15" s="251">
        <f t="shared" si="9"/>
        <v>14.775086505190311</v>
      </c>
      <c r="AC15" s="243"/>
      <c r="AD15" s="248">
        <v>27444</v>
      </c>
      <c r="AE15" s="248">
        <v>22220</v>
      </c>
      <c r="AF15" s="244">
        <v>80.964873925083808</v>
      </c>
      <c r="AG15" s="248">
        <v>21622</v>
      </c>
      <c r="AH15" s="244">
        <v>97.308730873087313</v>
      </c>
      <c r="AI15" s="248">
        <v>601</v>
      </c>
      <c r="AJ15" s="244">
        <v>2.7047704770477048</v>
      </c>
      <c r="AK15" s="248">
        <v>553</v>
      </c>
      <c r="AL15" s="244">
        <v>92.01331114808653</v>
      </c>
      <c r="AM15" s="248">
        <v>514</v>
      </c>
      <c r="AN15" s="244">
        <v>92.947558770343576</v>
      </c>
      <c r="AO15" s="248">
        <v>39</v>
      </c>
      <c r="AP15" s="244">
        <v>7.0524412296564192</v>
      </c>
      <c r="AQ15" s="248">
        <v>29</v>
      </c>
      <c r="AR15" s="244">
        <v>74.358974358974365</v>
      </c>
      <c r="AS15" s="248">
        <v>17</v>
      </c>
      <c r="AT15" s="244">
        <v>43.589743589743591</v>
      </c>
      <c r="AU15" s="248">
        <v>13</v>
      </c>
      <c r="AV15" s="244">
        <v>33.333333333333336</v>
      </c>
      <c r="AW15" s="248">
        <v>16</v>
      </c>
      <c r="AX15" s="244">
        <v>41.025641025641029</v>
      </c>
      <c r="AY15" s="248">
        <v>10</v>
      </c>
      <c r="AZ15" s="244">
        <v>25.641025641025642</v>
      </c>
      <c r="BA15" s="248">
        <v>4</v>
      </c>
      <c r="BB15" s="244">
        <v>0.66555740432612309</v>
      </c>
      <c r="BC15" s="248">
        <v>44</v>
      </c>
      <c r="BD15" s="244">
        <v>7.3211314475873541</v>
      </c>
      <c r="BE15" s="243"/>
      <c r="BF15" s="248">
        <v>28574</v>
      </c>
      <c r="BG15" s="248">
        <v>22232</v>
      </c>
      <c r="BH15" s="244">
        <v>77.804997550220477</v>
      </c>
      <c r="BI15" s="248">
        <v>21319</v>
      </c>
      <c r="BJ15" s="244">
        <v>95.893306944944229</v>
      </c>
      <c r="BK15" s="248">
        <v>913</v>
      </c>
      <c r="BL15" s="244">
        <v>4.1066930550557759</v>
      </c>
      <c r="BM15" s="248">
        <v>519</v>
      </c>
      <c r="BN15" s="244">
        <v>56.845564074479739</v>
      </c>
      <c r="BO15" s="248">
        <v>463</v>
      </c>
      <c r="BP15" s="244">
        <v>89.21001926782273</v>
      </c>
      <c r="BQ15" s="248">
        <v>59</v>
      </c>
      <c r="BR15" s="244">
        <v>11.368015414258188</v>
      </c>
      <c r="BS15" s="248">
        <v>21</v>
      </c>
      <c r="BT15" s="244">
        <v>35.593220338983052</v>
      </c>
      <c r="BU15" s="248">
        <v>25</v>
      </c>
      <c r="BV15" s="244">
        <v>42.372881355932201</v>
      </c>
      <c r="BW15" s="248">
        <v>29</v>
      </c>
      <c r="BX15" s="244">
        <v>49.152542372881356</v>
      </c>
      <c r="BY15" s="248">
        <v>41</v>
      </c>
      <c r="BZ15" s="244">
        <v>69.491525423728817</v>
      </c>
      <c r="CA15" s="248">
        <v>13</v>
      </c>
      <c r="CB15" s="244">
        <v>22.033898305084747</v>
      </c>
      <c r="CC15" s="248">
        <v>5</v>
      </c>
      <c r="CD15" s="244">
        <v>0.547645125958379</v>
      </c>
      <c r="CE15" s="248">
        <v>58</v>
      </c>
      <c r="CF15" s="244">
        <v>6.3526834611171958</v>
      </c>
      <c r="CG15" s="243"/>
      <c r="CH15" s="248">
        <v>28740</v>
      </c>
      <c r="CI15" s="248">
        <v>20982</v>
      </c>
      <c r="CJ15" s="244">
        <v>73.006263048016706</v>
      </c>
      <c r="CK15" s="248">
        <v>20220</v>
      </c>
      <c r="CL15" s="244">
        <v>96.368315699170722</v>
      </c>
      <c r="CM15" s="248">
        <v>762</v>
      </c>
      <c r="CN15" s="244">
        <v>3.6316843008292823</v>
      </c>
      <c r="CO15" s="248">
        <v>715</v>
      </c>
      <c r="CP15" s="244">
        <v>93.832020997375324</v>
      </c>
      <c r="CQ15" s="248">
        <v>671</v>
      </c>
      <c r="CR15" s="244">
        <v>93.84615384615384</v>
      </c>
      <c r="CS15" s="248">
        <v>44</v>
      </c>
      <c r="CT15" s="244">
        <v>6.1538461538461542</v>
      </c>
      <c r="CU15" s="248">
        <v>19</v>
      </c>
      <c r="CV15" s="244">
        <v>43.18181818181818</v>
      </c>
      <c r="CW15" s="248">
        <v>26</v>
      </c>
      <c r="CX15" s="244">
        <v>59.090909090909093</v>
      </c>
      <c r="CY15" s="248">
        <v>25</v>
      </c>
      <c r="CZ15" s="244">
        <v>56.81818181818182</v>
      </c>
      <c r="DA15" s="248">
        <v>26</v>
      </c>
      <c r="DB15" s="244">
        <v>59.090909090909093</v>
      </c>
      <c r="DC15" s="248">
        <v>20</v>
      </c>
      <c r="DD15" s="244">
        <v>45.454545454545453</v>
      </c>
      <c r="DE15" s="248">
        <v>3</v>
      </c>
      <c r="DF15" s="244">
        <v>0.39370078740157483</v>
      </c>
      <c r="DG15" s="248">
        <v>44</v>
      </c>
      <c r="DH15" s="244">
        <v>5.7742782152230969</v>
      </c>
      <c r="DI15" s="243"/>
      <c r="DJ15" s="248">
        <v>28187</v>
      </c>
      <c r="DK15" s="248">
        <v>18890</v>
      </c>
      <c r="DL15" s="244">
        <v>67.016709830773053</v>
      </c>
      <c r="DM15" s="248">
        <v>18273</v>
      </c>
      <c r="DN15" s="244">
        <v>96.733721545791425</v>
      </c>
      <c r="DO15" s="248">
        <v>736</v>
      </c>
      <c r="DP15" s="244">
        <v>3.8962413975648493</v>
      </c>
      <c r="DQ15" s="248">
        <v>654</v>
      </c>
      <c r="DR15" s="244">
        <v>88.858695652173907</v>
      </c>
      <c r="DS15" s="248">
        <v>542</v>
      </c>
      <c r="DT15" s="244">
        <v>82.874617737003064</v>
      </c>
      <c r="DU15" s="248">
        <v>112</v>
      </c>
      <c r="DV15" s="244">
        <v>17.125382262996943</v>
      </c>
      <c r="DW15" s="248">
        <v>25</v>
      </c>
      <c r="DX15" s="244">
        <v>22.321428571428573</v>
      </c>
      <c r="DY15" s="248">
        <v>46</v>
      </c>
      <c r="DZ15" s="244">
        <v>41.071428571428569</v>
      </c>
      <c r="EA15" s="248">
        <v>41</v>
      </c>
      <c r="EB15" s="244">
        <v>36.607142857142854</v>
      </c>
      <c r="EC15" s="248">
        <v>68</v>
      </c>
      <c r="ED15" s="244">
        <v>60.714285714285715</v>
      </c>
      <c r="EE15" s="248">
        <v>41</v>
      </c>
      <c r="EF15" s="244">
        <v>36.607142857142854</v>
      </c>
      <c r="EG15" s="248">
        <v>10</v>
      </c>
      <c r="EH15" s="244">
        <v>1.3586956521739131</v>
      </c>
      <c r="EI15" s="248">
        <v>72</v>
      </c>
      <c r="EJ15" s="244">
        <v>9.7826086956521738</v>
      </c>
      <c r="EK15" s="178"/>
    </row>
    <row r="16" spans="1:141" ht="21" x14ac:dyDescent="0.45">
      <c r="A16" s="243" t="s">
        <v>207</v>
      </c>
      <c r="B16" s="263">
        <v>105533</v>
      </c>
      <c r="C16" s="263">
        <v>96959</v>
      </c>
      <c r="D16" s="244">
        <v>91.875527086314236</v>
      </c>
      <c r="E16" s="263">
        <v>86841</v>
      </c>
      <c r="F16" s="244">
        <f t="shared" si="0"/>
        <v>89.564661351705354</v>
      </c>
      <c r="G16" s="248">
        <f t="shared" si="1"/>
        <v>10118</v>
      </c>
      <c r="H16" s="244">
        <f t="shared" si="2"/>
        <v>10.435338648294641</v>
      </c>
      <c r="I16" s="263">
        <v>9386</v>
      </c>
      <c r="J16" s="244">
        <f t="shared" si="3"/>
        <v>92.765368649930821</v>
      </c>
      <c r="K16" s="263">
        <v>7808</v>
      </c>
      <c r="L16" s="244">
        <f t="shared" si="4"/>
        <v>83.1877264010228</v>
      </c>
      <c r="M16" s="248">
        <f t="shared" si="5"/>
        <v>1578</v>
      </c>
      <c r="N16" s="244">
        <f t="shared" si="6"/>
        <v>16.8122735989772</v>
      </c>
      <c r="O16" s="248">
        <v>356</v>
      </c>
      <c r="P16" s="244">
        <v>37.044745057232049</v>
      </c>
      <c r="Q16" s="248">
        <v>443</v>
      </c>
      <c r="R16" s="244">
        <v>46.097814776274717</v>
      </c>
      <c r="S16" s="248">
        <v>322</v>
      </c>
      <c r="T16" s="244">
        <v>33.506763787721127</v>
      </c>
      <c r="U16" s="248">
        <v>401</v>
      </c>
      <c r="V16" s="244">
        <v>41.727367325702396</v>
      </c>
      <c r="W16" s="248">
        <v>248</v>
      </c>
      <c r="X16" s="244">
        <v>25.806451612903224</v>
      </c>
      <c r="Y16" s="248">
        <v>283</v>
      </c>
      <c r="Z16" s="244">
        <f t="shared" si="7"/>
        <v>2.7969954536469657</v>
      </c>
      <c r="AA16" s="250">
        <f t="shared" si="8"/>
        <v>449</v>
      </c>
      <c r="AB16" s="251">
        <f t="shared" si="9"/>
        <v>4.4376358964222176</v>
      </c>
      <c r="AC16" s="243"/>
      <c r="AD16" s="248">
        <v>24157</v>
      </c>
      <c r="AE16" s="248">
        <v>22378</v>
      </c>
      <c r="AF16" s="244">
        <v>92.635674959639033</v>
      </c>
      <c r="AG16" s="248">
        <v>20248</v>
      </c>
      <c r="AH16" s="244">
        <v>90.481723120922339</v>
      </c>
      <c r="AI16" s="248">
        <v>2130</v>
      </c>
      <c r="AJ16" s="244">
        <v>9.518276879077666</v>
      </c>
      <c r="AK16" s="248">
        <v>1960</v>
      </c>
      <c r="AL16" s="244">
        <v>92.018779342723008</v>
      </c>
      <c r="AM16" s="248">
        <v>1775</v>
      </c>
      <c r="AN16" s="244">
        <v>90.561224489795919</v>
      </c>
      <c r="AO16" s="248">
        <v>185</v>
      </c>
      <c r="AP16" s="244">
        <v>9.4387755102040813</v>
      </c>
      <c r="AQ16" s="248">
        <v>92</v>
      </c>
      <c r="AR16" s="244">
        <v>49.729729729729726</v>
      </c>
      <c r="AS16" s="248">
        <v>85</v>
      </c>
      <c r="AT16" s="244">
        <v>45.945945945945944</v>
      </c>
      <c r="AU16" s="248">
        <v>63</v>
      </c>
      <c r="AV16" s="244">
        <v>34.054054054054056</v>
      </c>
      <c r="AW16" s="248">
        <v>67</v>
      </c>
      <c r="AX16" s="244">
        <v>36.216216216216218</v>
      </c>
      <c r="AY16" s="248">
        <v>38</v>
      </c>
      <c r="AZ16" s="244">
        <v>20.54054054054054</v>
      </c>
      <c r="BA16" s="248">
        <v>58</v>
      </c>
      <c r="BB16" s="244">
        <v>2.723004694835681</v>
      </c>
      <c r="BC16" s="248">
        <v>111</v>
      </c>
      <c r="BD16" s="244">
        <v>5.211267605633803</v>
      </c>
      <c r="BE16" s="243"/>
      <c r="BF16" s="248">
        <v>26222</v>
      </c>
      <c r="BG16" s="248">
        <v>24169</v>
      </c>
      <c r="BH16" s="244">
        <v>92.170696361833578</v>
      </c>
      <c r="BI16" s="248">
        <v>21863</v>
      </c>
      <c r="BJ16" s="244">
        <v>90.4588522487484</v>
      </c>
      <c r="BK16" s="248">
        <v>2310</v>
      </c>
      <c r="BL16" s="244">
        <v>9.5576978774463157</v>
      </c>
      <c r="BM16" s="248">
        <v>2141</v>
      </c>
      <c r="BN16" s="244">
        <v>92.683982683982677</v>
      </c>
      <c r="BO16" s="248">
        <v>1933</v>
      </c>
      <c r="BP16" s="245">
        <v>90.284913591779542</v>
      </c>
      <c r="BQ16" s="248">
        <v>208</v>
      </c>
      <c r="BR16" s="245">
        <v>9.7150864082204578</v>
      </c>
      <c r="BS16" s="248">
        <v>79</v>
      </c>
      <c r="BT16" s="244">
        <v>37.980769230769234</v>
      </c>
      <c r="BU16" s="248">
        <v>100</v>
      </c>
      <c r="BV16" s="244">
        <v>48.07692307692308</v>
      </c>
      <c r="BW16" s="248">
        <v>67</v>
      </c>
      <c r="BX16" s="244">
        <v>32.21153846153846</v>
      </c>
      <c r="BY16" s="248">
        <v>109</v>
      </c>
      <c r="BZ16" s="244">
        <v>52.403846153846153</v>
      </c>
      <c r="CA16" s="248">
        <v>54</v>
      </c>
      <c r="CB16" s="244">
        <v>25.96153846153846</v>
      </c>
      <c r="CC16" s="248">
        <v>58</v>
      </c>
      <c r="CD16" s="244">
        <v>2.5108225108225106</v>
      </c>
      <c r="CE16" s="248">
        <v>107</v>
      </c>
      <c r="CF16" s="244">
        <v>4.6320346320346317</v>
      </c>
      <c r="CG16" s="243"/>
      <c r="CH16" s="248">
        <v>26984</v>
      </c>
      <c r="CI16" s="248">
        <v>24683</v>
      </c>
      <c r="CJ16" s="244">
        <v>91.47272457752743</v>
      </c>
      <c r="CK16" s="248">
        <v>22378</v>
      </c>
      <c r="CL16" s="244">
        <v>90.661588947858846</v>
      </c>
      <c r="CM16" s="248">
        <v>2305</v>
      </c>
      <c r="CN16" s="244">
        <v>9.338411052141149</v>
      </c>
      <c r="CO16" s="248">
        <v>2161</v>
      </c>
      <c r="CP16" s="244">
        <v>93.752711496746201</v>
      </c>
      <c r="CQ16" s="248">
        <v>1952</v>
      </c>
      <c r="CR16" s="244">
        <v>90.328551596483109</v>
      </c>
      <c r="CS16" s="248">
        <v>209</v>
      </c>
      <c r="CT16" s="244">
        <v>9.6714484035168908</v>
      </c>
      <c r="CU16" s="248">
        <v>72</v>
      </c>
      <c r="CV16" s="244">
        <v>34.449760765550238</v>
      </c>
      <c r="CW16" s="248">
        <v>98</v>
      </c>
      <c r="CX16" s="244">
        <v>46.889952153110045</v>
      </c>
      <c r="CY16" s="248">
        <v>77</v>
      </c>
      <c r="CZ16" s="244">
        <v>36.842105263157897</v>
      </c>
      <c r="DA16" s="248">
        <v>88</v>
      </c>
      <c r="DB16" s="244">
        <v>42.10526315789474</v>
      </c>
      <c r="DC16" s="248">
        <v>62</v>
      </c>
      <c r="DD16" s="244">
        <v>29.665071770334929</v>
      </c>
      <c r="DE16" s="248">
        <v>45</v>
      </c>
      <c r="DF16" s="244">
        <v>1.9522776572668112</v>
      </c>
      <c r="DG16" s="248">
        <v>99</v>
      </c>
      <c r="DH16" s="244">
        <v>4.2950108459869849</v>
      </c>
      <c r="DI16" s="243"/>
      <c r="DJ16" s="248">
        <v>28170</v>
      </c>
      <c r="DK16" s="248">
        <v>25729</v>
      </c>
      <c r="DL16" s="244">
        <v>91.334753283635067</v>
      </c>
      <c r="DM16" s="248">
        <v>22352</v>
      </c>
      <c r="DN16" s="244">
        <v>86.874732791791359</v>
      </c>
      <c r="DO16" s="248">
        <v>3377</v>
      </c>
      <c r="DP16" s="244">
        <v>13.125267208208637</v>
      </c>
      <c r="DQ16" s="248">
        <v>3124</v>
      </c>
      <c r="DR16" s="244">
        <v>92.508143322475576</v>
      </c>
      <c r="DS16" s="248">
        <v>2765</v>
      </c>
      <c r="DT16" s="244">
        <v>88.508322663252244</v>
      </c>
      <c r="DU16" s="248">
        <v>359</v>
      </c>
      <c r="DV16" s="244">
        <v>11.49167733674776</v>
      </c>
      <c r="DW16" s="248">
        <v>113</v>
      </c>
      <c r="DX16" s="244">
        <v>31.47632311977716</v>
      </c>
      <c r="DY16" s="248">
        <v>160</v>
      </c>
      <c r="DZ16" s="244">
        <v>44.568245125348191</v>
      </c>
      <c r="EA16" s="248">
        <v>115</v>
      </c>
      <c r="EB16" s="244">
        <v>32.033426183844014</v>
      </c>
      <c r="EC16" s="248">
        <v>137</v>
      </c>
      <c r="ED16" s="244">
        <v>38.16155988857939</v>
      </c>
      <c r="EE16" s="248">
        <v>94</v>
      </c>
      <c r="EF16" s="244">
        <v>26.18384401114206</v>
      </c>
      <c r="EG16" s="248">
        <v>122</v>
      </c>
      <c r="EH16" s="244">
        <v>3.6126739709801599</v>
      </c>
      <c r="EI16" s="248">
        <v>142</v>
      </c>
      <c r="EJ16" s="244">
        <v>4.2049156055670718</v>
      </c>
      <c r="EK16" s="178"/>
    </row>
    <row r="17" spans="1:141" s="253" customFormat="1" ht="21" x14ac:dyDescent="0.45">
      <c r="A17" s="249" t="s">
        <v>195</v>
      </c>
      <c r="B17" s="263">
        <v>18348</v>
      </c>
      <c r="C17" s="263">
        <v>11508</v>
      </c>
      <c r="D17" s="251">
        <v>62.720732504905165</v>
      </c>
      <c r="E17" s="263">
        <v>9624</v>
      </c>
      <c r="F17" s="244">
        <f t="shared" si="0"/>
        <v>83.628779979144937</v>
      </c>
      <c r="G17" s="248">
        <f t="shared" si="1"/>
        <v>1884</v>
      </c>
      <c r="H17" s="244">
        <f t="shared" si="2"/>
        <v>16.371220020855059</v>
      </c>
      <c r="I17" s="263">
        <v>417</v>
      </c>
      <c r="J17" s="244">
        <f t="shared" si="3"/>
        <v>22.133757961783438</v>
      </c>
      <c r="K17" s="263">
        <v>306</v>
      </c>
      <c r="L17" s="244">
        <f t="shared" si="4"/>
        <v>73.381294964028783</v>
      </c>
      <c r="M17" s="248">
        <f t="shared" si="5"/>
        <v>111</v>
      </c>
      <c r="N17" s="244">
        <f t="shared" si="6"/>
        <v>26.618705035971225</v>
      </c>
      <c r="O17" s="250">
        <v>10</v>
      </c>
      <c r="P17" s="251">
        <v>9.0090090090090094</v>
      </c>
      <c r="Q17" s="250">
        <v>48</v>
      </c>
      <c r="R17" s="251">
        <v>43.243243243243242</v>
      </c>
      <c r="S17" s="250">
        <v>64</v>
      </c>
      <c r="T17" s="251">
        <v>57.657657657657658</v>
      </c>
      <c r="U17" s="250">
        <v>66</v>
      </c>
      <c r="V17" s="251">
        <v>59.45945945945946</v>
      </c>
      <c r="W17" s="250">
        <v>19</v>
      </c>
      <c r="X17" s="251">
        <v>17.117117117117118</v>
      </c>
      <c r="Y17" s="250">
        <v>625</v>
      </c>
      <c r="Z17" s="244">
        <f t="shared" si="7"/>
        <v>33.174097664543524</v>
      </c>
      <c r="AA17" s="250">
        <f t="shared" si="8"/>
        <v>842</v>
      </c>
      <c r="AB17" s="251">
        <f t="shared" si="9"/>
        <v>44.692144373673038</v>
      </c>
      <c r="AC17" s="249"/>
      <c r="AD17" s="250">
        <v>6507</v>
      </c>
      <c r="AE17" s="250">
        <v>4055</v>
      </c>
      <c r="AF17" s="251">
        <v>62.31750422621792</v>
      </c>
      <c r="AG17" s="250">
        <v>3679</v>
      </c>
      <c r="AH17" s="251">
        <v>90.727496917385949</v>
      </c>
      <c r="AI17" s="250">
        <v>376</v>
      </c>
      <c r="AJ17" s="251">
        <v>9.2725030826140564</v>
      </c>
      <c r="AK17" s="250">
        <v>97</v>
      </c>
      <c r="AL17" s="251">
        <v>25.797872340425531</v>
      </c>
      <c r="AM17" s="250">
        <v>86</v>
      </c>
      <c r="AN17" s="251">
        <v>88.659793814432987</v>
      </c>
      <c r="AO17" s="250">
        <v>11</v>
      </c>
      <c r="AP17" s="251">
        <v>11.340206185567011</v>
      </c>
      <c r="AQ17" s="250">
        <v>8</v>
      </c>
      <c r="AR17" s="251">
        <v>72.727272727272734</v>
      </c>
      <c r="AS17" s="250">
        <v>3</v>
      </c>
      <c r="AT17" s="251">
        <v>27.272727272727273</v>
      </c>
      <c r="AU17" s="250">
        <v>3</v>
      </c>
      <c r="AV17" s="251">
        <v>27.272727272727273</v>
      </c>
      <c r="AW17" s="250">
        <v>3</v>
      </c>
      <c r="AX17" s="251">
        <v>27.272727272727273</v>
      </c>
      <c r="AY17" s="250">
        <v>4</v>
      </c>
      <c r="AZ17" s="251">
        <v>36.363636363636367</v>
      </c>
      <c r="BA17" s="250">
        <v>101</v>
      </c>
      <c r="BB17" s="251">
        <v>26.861702127659573</v>
      </c>
      <c r="BC17" s="250">
        <v>178</v>
      </c>
      <c r="BD17" s="251">
        <v>47.340425531914896</v>
      </c>
      <c r="BE17" s="250"/>
      <c r="BF17" s="250">
        <v>5777</v>
      </c>
      <c r="BG17" s="250">
        <v>3527</v>
      </c>
      <c r="BH17" s="251">
        <v>61.052449368184178</v>
      </c>
      <c r="BI17" s="250">
        <v>2800</v>
      </c>
      <c r="BJ17" s="251">
        <v>79.387581514034594</v>
      </c>
      <c r="BK17" s="250">
        <v>727</v>
      </c>
      <c r="BL17" s="251">
        <v>20.61241848596541</v>
      </c>
      <c r="BM17" s="250">
        <v>191</v>
      </c>
      <c r="BN17" s="251">
        <v>26.272352132049519</v>
      </c>
      <c r="BO17" s="250">
        <v>130</v>
      </c>
      <c r="BP17" s="251">
        <v>68.062827225130889</v>
      </c>
      <c r="BQ17" s="250">
        <v>61</v>
      </c>
      <c r="BR17" s="251">
        <v>31.937172774869111</v>
      </c>
      <c r="BS17" s="250">
        <v>1</v>
      </c>
      <c r="BT17" s="251">
        <v>1.639344262295082</v>
      </c>
      <c r="BU17" s="250">
        <v>24</v>
      </c>
      <c r="BV17" s="251">
        <v>39.344262295081968</v>
      </c>
      <c r="BW17" s="250">
        <v>40</v>
      </c>
      <c r="BX17" s="251">
        <v>65.573770491803273</v>
      </c>
      <c r="BY17" s="250">
        <v>45</v>
      </c>
      <c r="BZ17" s="251">
        <v>73.770491803278688</v>
      </c>
      <c r="CA17" s="250">
        <v>2</v>
      </c>
      <c r="CB17" s="251">
        <v>3.278688524590164</v>
      </c>
      <c r="CC17" s="250">
        <v>207</v>
      </c>
      <c r="CD17" s="251">
        <v>28.473177441540578</v>
      </c>
      <c r="CE17" s="250">
        <v>329</v>
      </c>
      <c r="CF17" s="251">
        <v>45.254470426409902</v>
      </c>
      <c r="CG17" s="250"/>
      <c r="CH17" s="250">
        <v>4626</v>
      </c>
      <c r="CI17" s="250">
        <v>2918</v>
      </c>
      <c r="CJ17" s="251">
        <v>63.078253350626895</v>
      </c>
      <c r="CK17" s="250">
        <v>2418</v>
      </c>
      <c r="CL17" s="251">
        <v>82.864976010966416</v>
      </c>
      <c r="CM17" s="250">
        <v>500</v>
      </c>
      <c r="CN17" s="251">
        <v>17.135023989033584</v>
      </c>
      <c r="CO17" s="250">
        <v>94</v>
      </c>
      <c r="CP17" s="251">
        <v>18.8</v>
      </c>
      <c r="CQ17" s="250">
        <v>61</v>
      </c>
      <c r="CR17" s="251">
        <v>64.893617021276597</v>
      </c>
      <c r="CS17" s="250">
        <v>33</v>
      </c>
      <c r="CT17" s="251">
        <v>35.106382978723403</v>
      </c>
      <c r="CU17" s="250">
        <v>1</v>
      </c>
      <c r="CV17" s="251">
        <v>1.639344262295082</v>
      </c>
      <c r="CW17" s="250">
        <v>15</v>
      </c>
      <c r="CX17" s="251">
        <v>24.590163934426229</v>
      </c>
      <c r="CY17" s="250">
        <v>16</v>
      </c>
      <c r="CZ17" s="251">
        <v>26.229508196721312</v>
      </c>
      <c r="DA17" s="250">
        <v>13</v>
      </c>
      <c r="DB17" s="251">
        <v>21.311475409836067</v>
      </c>
      <c r="DC17" s="250">
        <v>10</v>
      </c>
      <c r="DD17" s="251">
        <v>16.393442622950818</v>
      </c>
      <c r="DE17" s="250">
        <v>165</v>
      </c>
      <c r="DF17" s="251">
        <v>33</v>
      </c>
      <c r="DG17" s="250">
        <v>241</v>
      </c>
      <c r="DH17" s="251">
        <v>48.2</v>
      </c>
      <c r="DI17" s="250"/>
      <c r="DJ17" s="250">
        <v>1438</v>
      </c>
      <c r="DK17" s="250">
        <v>1008</v>
      </c>
      <c r="DL17" s="251">
        <v>70.097357440890121</v>
      </c>
      <c r="DM17" s="250">
        <v>727</v>
      </c>
      <c r="DN17" s="251">
        <v>72.123015873015873</v>
      </c>
      <c r="DO17" s="250">
        <v>281</v>
      </c>
      <c r="DP17" s="251">
        <v>27.876984126984127</v>
      </c>
      <c r="DQ17" s="250">
        <v>35</v>
      </c>
      <c r="DR17" s="251">
        <v>12.455516014234876</v>
      </c>
      <c r="DS17" s="250">
        <v>29</v>
      </c>
      <c r="DT17" s="251">
        <v>82.857142857142861</v>
      </c>
      <c r="DU17" s="250">
        <v>6</v>
      </c>
      <c r="DV17" s="251">
        <v>17.142857142857142</v>
      </c>
      <c r="DW17" s="250">
        <v>0</v>
      </c>
      <c r="DX17" s="251">
        <v>0</v>
      </c>
      <c r="DY17" s="250">
        <v>6</v>
      </c>
      <c r="DZ17" s="251">
        <v>17.142857142857142</v>
      </c>
      <c r="EA17" s="250">
        <v>5</v>
      </c>
      <c r="EB17" s="251">
        <v>14.285714285714286</v>
      </c>
      <c r="EC17" s="250">
        <v>5</v>
      </c>
      <c r="ED17" s="251">
        <v>14.285714285714286</v>
      </c>
      <c r="EE17" s="250">
        <v>3</v>
      </c>
      <c r="EF17" s="251">
        <v>8.5714285714285712</v>
      </c>
      <c r="EG17" s="250">
        <v>152</v>
      </c>
      <c r="EH17" s="251">
        <v>54.092526690391459</v>
      </c>
      <c r="EI17" s="250">
        <v>94</v>
      </c>
      <c r="EJ17" s="251">
        <v>33.451957295373667</v>
      </c>
      <c r="EK17" s="252"/>
    </row>
    <row r="18" spans="1:141" ht="21" x14ac:dyDescent="0.45">
      <c r="A18" s="243" t="s">
        <v>194</v>
      </c>
      <c r="B18" s="263">
        <v>1247060</v>
      </c>
      <c r="C18" s="263">
        <v>897432</v>
      </c>
      <c r="D18" s="244">
        <v>71.963818902057639</v>
      </c>
      <c r="E18" s="263">
        <v>815233</v>
      </c>
      <c r="F18" s="244">
        <f t="shared" si="0"/>
        <v>90.840643079364227</v>
      </c>
      <c r="G18" s="248">
        <f t="shared" si="1"/>
        <v>82199</v>
      </c>
      <c r="H18" s="244">
        <f t="shared" si="2"/>
        <v>9.1593569206357692</v>
      </c>
      <c r="I18" s="263">
        <v>62999</v>
      </c>
      <c r="J18" s="244">
        <f t="shared" si="3"/>
        <v>76.642051606467234</v>
      </c>
      <c r="K18" s="263">
        <v>55830</v>
      </c>
      <c r="L18" s="244">
        <f t="shared" si="4"/>
        <v>88.620454292925288</v>
      </c>
      <c r="M18" s="248">
        <f>SUM(M5:M17)</f>
        <v>7169</v>
      </c>
      <c r="N18" s="244">
        <f t="shared" si="6"/>
        <v>11.379545707074715</v>
      </c>
      <c r="O18" s="248">
        <v>2195</v>
      </c>
      <c r="P18" s="244">
        <v>33.894379246448423</v>
      </c>
      <c r="Q18" s="248">
        <v>2889</v>
      </c>
      <c r="R18" s="244">
        <v>44.610870907967879</v>
      </c>
      <c r="S18" s="248">
        <v>2563</v>
      </c>
      <c r="T18" s="244">
        <v>39.576899320568252</v>
      </c>
      <c r="U18" s="248">
        <v>2629</v>
      </c>
      <c r="V18" s="244">
        <v>40.596046942557138</v>
      </c>
      <c r="W18" s="248">
        <v>1669</v>
      </c>
      <c r="X18" s="244">
        <v>25.772081531809761</v>
      </c>
      <c r="Y18" s="248">
        <v>10761</v>
      </c>
      <c r="Z18" s="244">
        <f t="shared" si="7"/>
        <v>13.091400138687819</v>
      </c>
      <c r="AA18" s="250">
        <f t="shared" si="8"/>
        <v>8439</v>
      </c>
      <c r="AB18" s="251">
        <f t="shared" si="9"/>
        <v>10.266548254844949</v>
      </c>
      <c r="AC18" s="243"/>
      <c r="AD18" s="248">
        <v>284978</v>
      </c>
      <c r="AE18" s="248">
        <v>218229</v>
      </c>
      <c r="AF18" s="244">
        <v>78.703703703703709</v>
      </c>
      <c r="AG18" s="248">
        <v>200418</v>
      </c>
      <c r="AH18" s="244">
        <v>93.574660633484157</v>
      </c>
      <c r="AI18" s="248">
        <v>17833</v>
      </c>
      <c r="AJ18" s="244">
        <v>6.4253393665158374</v>
      </c>
      <c r="AK18" s="248">
        <v>13492</v>
      </c>
      <c r="AL18" s="244">
        <v>80.281690140845072</v>
      </c>
      <c r="AM18" s="248">
        <v>12025</v>
      </c>
      <c r="AN18" s="244">
        <v>75.438596491228068</v>
      </c>
      <c r="AO18" s="248">
        <v>1467</v>
      </c>
      <c r="AP18" s="244">
        <v>24.561403508771932</v>
      </c>
      <c r="AQ18" s="248">
        <v>713</v>
      </c>
      <c r="AR18" s="244">
        <v>0</v>
      </c>
      <c r="AS18" s="248">
        <v>563</v>
      </c>
      <c r="AT18" s="244">
        <v>0</v>
      </c>
      <c r="AU18" s="248">
        <v>468</v>
      </c>
      <c r="AV18" s="244">
        <v>57.142857142857146</v>
      </c>
      <c r="AW18" s="248">
        <v>442</v>
      </c>
      <c r="AX18" s="244">
        <v>28.571428571428573</v>
      </c>
      <c r="AY18" s="248">
        <v>273</v>
      </c>
      <c r="AZ18" s="244">
        <v>14.285714285714286</v>
      </c>
      <c r="BA18" s="248">
        <v>2554</v>
      </c>
      <c r="BB18" s="244">
        <v>0</v>
      </c>
      <c r="BC18" s="248">
        <v>1748</v>
      </c>
      <c r="BD18" s="244">
        <v>19.718309859154928</v>
      </c>
      <c r="BE18" s="243"/>
      <c r="BF18" s="248">
        <v>305340</v>
      </c>
      <c r="BG18" s="248">
        <v>226767</v>
      </c>
      <c r="BH18" s="244">
        <v>74.267046571035564</v>
      </c>
      <c r="BI18" s="248">
        <v>204330</v>
      </c>
      <c r="BJ18" s="244">
        <v>90.10570321078464</v>
      </c>
      <c r="BK18" s="248">
        <v>22488</v>
      </c>
      <c r="BL18" s="244">
        <v>9.9167868340631582</v>
      </c>
      <c r="BM18" s="248">
        <v>16403</v>
      </c>
      <c r="BN18" s="244">
        <v>72.941124155104944</v>
      </c>
      <c r="BO18" s="248">
        <v>14013</v>
      </c>
      <c r="BP18" s="244">
        <v>85.429494604645498</v>
      </c>
      <c r="BQ18" s="248">
        <v>1777</v>
      </c>
      <c r="BR18" s="244">
        <v>10.833384137048101</v>
      </c>
      <c r="BS18" s="248">
        <v>490</v>
      </c>
      <c r="BT18" s="244">
        <v>27.574563871693865</v>
      </c>
      <c r="BU18" s="248">
        <v>754</v>
      </c>
      <c r="BV18" s="244">
        <v>42.431063590320768</v>
      </c>
      <c r="BW18" s="248">
        <v>800</v>
      </c>
      <c r="BX18" s="244">
        <v>45.019696117051211</v>
      </c>
      <c r="BY18" s="248">
        <v>880</v>
      </c>
      <c r="BZ18" s="244">
        <v>49.521665728756332</v>
      </c>
      <c r="CA18" s="248">
        <v>355</v>
      </c>
      <c r="CB18" s="244">
        <v>19.977490151941474</v>
      </c>
      <c r="CC18" s="248">
        <v>3142</v>
      </c>
      <c r="CD18" s="244">
        <v>13.971896122376378</v>
      </c>
      <c r="CE18" s="248">
        <v>2540</v>
      </c>
      <c r="CF18" s="244">
        <v>11.294912842404838</v>
      </c>
      <c r="CG18" s="243"/>
      <c r="CH18" s="248">
        <v>320916</v>
      </c>
      <c r="CI18" s="248">
        <v>225559</v>
      </c>
      <c r="CJ18" s="244">
        <v>70.285993842625487</v>
      </c>
      <c r="CK18" s="248">
        <v>206110</v>
      </c>
      <c r="CL18" s="244">
        <v>91.377422315225729</v>
      </c>
      <c r="CM18" s="248">
        <v>19504</v>
      </c>
      <c r="CN18" s="244">
        <v>8.6469615488630467</v>
      </c>
      <c r="CO18" s="248">
        <v>15323</v>
      </c>
      <c r="CP18" s="244">
        <v>78.563371616078754</v>
      </c>
      <c r="CQ18" s="248">
        <v>13872</v>
      </c>
      <c r="CR18" s="244">
        <v>90.530574952685512</v>
      </c>
      <c r="CS18" s="248">
        <v>1450</v>
      </c>
      <c r="CT18" s="244">
        <v>9.4628989101350918</v>
      </c>
      <c r="CU18" s="248">
        <v>470</v>
      </c>
      <c r="CV18" s="244">
        <v>32.413793103448278</v>
      </c>
      <c r="CW18" s="248">
        <v>644</v>
      </c>
      <c r="CX18" s="244">
        <v>44.413793103448278</v>
      </c>
      <c r="CY18" s="248">
        <v>648</v>
      </c>
      <c r="CZ18" s="244">
        <v>44.689655172413794</v>
      </c>
      <c r="DA18" s="248">
        <v>598</v>
      </c>
      <c r="DB18" s="244">
        <v>41.241379310344826</v>
      </c>
      <c r="DC18" s="248">
        <v>457</v>
      </c>
      <c r="DD18" s="244">
        <v>31.517241379310345</v>
      </c>
      <c r="DE18" s="248">
        <v>2304</v>
      </c>
      <c r="DF18" s="244">
        <v>11.812961443806399</v>
      </c>
      <c r="DG18" s="248">
        <v>1821</v>
      </c>
      <c r="DH18" s="244">
        <v>9.3365463494667758</v>
      </c>
      <c r="DI18" s="243"/>
      <c r="DJ18" s="248">
        <v>335826</v>
      </c>
      <c r="DK18" s="248">
        <v>226877</v>
      </c>
      <c r="DL18" s="244">
        <v>67.557902008778356</v>
      </c>
      <c r="DM18" s="248">
        <v>204375</v>
      </c>
      <c r="DN18" s="244">
        <v>90.081850518122152</v>
      </c>
      <c r="DO18" s="248">
        <v>22666</v>
      </c>
      <c r="DP18" s="244">
        <v>9.9904353460244977</v>
      </c>
      <c r="DQ18" s="248">
        <v>17781</v>
      </c>
      <c r="DR18" s="244">
        <v>78.447895526339011</v>
      </c>
      <c r="DS18" s="248">
        <v>15920</v>
      </c>
      <c r="DT18" s="244">
        <v>89.533772003824311</v>
      </c>
      <c r="DU18" s="248">
        <v>1782</v>
      </c>
      <c r="DV18" s="244">
        <v>10.021933524548675</v>
      </c>
      <c r="DW18" s="248">
        <v>522</v>
      </c>
      <c r="DX18" s="244">
        <v>29.292929292929294</v>
      </c>
      <c r="DY18" s="248">
        <v>928</v>
      </c>
      <c r="DZ18" s="244">
        <v>52.076318742985407</v>
      </c>
      <c r="EA18" s="248">
        <v>647</v>
      </c>
      <c r="EB18" s="244">
        <v>36.307519640852973</v>
      </c>
      <c r="EC18" s="248">
        <v>709</v>
      </c>
      <c r="ED18" s="244">
        <v>39.786756453423124</v>
      </c>
      <c r="EE18" s="248">
        <v>584</v>
      </c>
      <c r="EF18" s="244">
        <v>32.772166105499437</v>
      </c>
      <c r="EG18" s="248">
        <v>2761</v>
      </c>
      <c r="EH18" s="244">
        <v>12.181240624724257</v>
      </c>
      <c r="EI18" s="248">
        <v>2092</v>
      </c>
      <c r="EJ18" s="244">
        <v>9.2296832259772348</v>
      </c>
      <c r="EK18" s="178"/>
    </row>
    <row r="19" spans="1:141" x14ac:dyDescent="0.2">
      <c r="C19" s="262">
        <f>B18-C18</f>
        <v>349628</v>
      </c>
    </row>
  </sheetData>
  <mergeCells count="3">
    <mergeCell ref="A3:A4"/>
    <mergeCell ref="B3:B4"/>
    <mergeCell ref="AD3:AD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9"/>
  <sheetViews>
    <sheetView topLeftCell="V1" zoomScale="130" zoomScaleNormal="130" workbookViewId="0">
      <selection activeCell="V5" sqref="V5"/>
    </sheetView>
  </sheetViews>
  <sheetFormatPr defaultRowHeight="14.25" x14ac:dyDescent="0.2"/>
  <cols>
    <col min="1" max="1" width="12.75" customWidth="1"/>
    <col min="2" max="2" width="10.125" style="246" customWidth="1"/>
    <col min="3" max="3" width="9" style="246"/>
    <col min="4" max="4" width="8" style="242" customWidth="1"/>
    <col min="5" max="5" width="9" style="246"/>
    <col min="6" max="6" width="9" style="242"/>
    <col min="7" max="7" width="9" style="246"/>
    <col min="8" max="8" width="9" style="242"/>
    <col min="9" max="9" width="9" style="246"/>
    <col min="10" max="10" width="9" style="242"/>
    <col min="11" max="11" width="9" style="246"/>
    <col min="12" max="12" width="9" style="242"/>
    <col min="13" max="13" width="9" style="246"/>
    <col min="14" max="14" width="9" style="242"/>
    <col min="15" max="15" width="9" style="246"/>
    <col min="16" max="16" width="9" style="242"/>
    <col min="17" max="17" width="9" style="246"/>
    <col min="18" max="18" width="11.5" style="242" customWidth="1"/>
    <col min="19" max="19" width="9" style="246"/>
    <col min="20" max="20" width="9" style="242"/>
    <col min="21" max="21" width="9" style="246"/>
    <col min="22" max="22" width="9" style="242"/>
    <col min="23" max="23" width="9" style="246"/>
    <col min="24" max="24" width="9" style="242"/>
    <col min="25" max="25" width="9" style="246"/>
    <col min="26" max="26" width="9" style="242"/>
    <col min="27" max="27" width="9" style="246"/>
    <col min="28" max="28" width="9" style="242"/>
    <col min="30" max="31" width="9" style="246"/>
    <col min="32" max="32" width="9" style="242"/>
    <col min="33" max="33" width="9" style="246"/>
    <col min="34" max="34" width="9" style="242"/>
    <col min="35" max="35" width="9" style="246"/>
    <col min="36" max="36" width="9" style="242"/>
    <col min="37" max="37" width="9" style="246"/>
    <col min="38" max="38" width="9" style="242"/>
    <col min="39" max="39" width="9" style="246"/>
    <col min="40" max="40" width="9" style="242"/>
    <col min="41" max="41" width="9" style="246"/>
    <col min="42" max="42" width="9" style="242"/>
    <col min="43" max="43" width="9" style="246"/>
    <col min="44" max="44" width="9" style="242"/>
    <col min="45" max="45" width="9" style="246"/>
    <col min="46" max="46" width="9" style="242"/>
    <col min="47" max="47" width="9" style="246"/>
    <col min="48" max="48" width="9" style="242"/>
    <col min="49" max="49" width="9" style="246"/>
    <col min="50" max="50" width="9" style="242"/>
    <col min="51" max="51" width="9" style="246"/>
    <col min="52" max="52" width="9" style="242"/>
    <col min="53" max="53" width="9" style="246"/>
    <col min="54" max="54" width="9" style="242"/>
    <col min="55" max="55" width="9" style="246"/>
    <col min="56" max="56" width="9" style="242"/>
    <col min="58" max="59" width="9" style="246"/>
    <col min="60" max="60" width="9" style="242"/>
    <col min="61" max="61" width="9" style="246"/>
    <col min="62" max="62" width="9" style="242"/>
    <col min="63" max="63" width="9" style="246"/>
    <col min="64" max="64" width="9" style="242"/>
    <col min="65" max="65" width="9" style="246"/>
    <col min="66" max="66" width="9" style="242"/>
    <col min="67" max="67" width="9" style="246"/>
    <col min="68" max="68" width="9" style="242"/>
    <col min="69" max="69" width="9" style="246"/>
    <col min="70" max="70" width="9" style="242"/>
    <col min="71" max="71" width="9" style="246"/>
    <col min="72" max="72" width="9" style="242"/>
    <col min="73" max="73" width="9" style="246"/>
    <col min="74" max="74" width="9" style="242"/>
    <col min="75" max="75" width="9" style="246"/>
    <col min="76" max="76" width="9" style="242"/>
    <col min="77" max="77" width="9" style="246"/>
    <col min="78" max="78" width="9" style="242"/>
    <col min="79" max="79" width="9" style="246"/>
    <col min="80" max="80" width="9" style="242"/>
    <col min="81" max="81" width="9" style="246"/>
    <col min="82" max="82" width="9" style="242"/>
    <col min="83" max="83" width="9" style="246"/>
    <col min="84" max="84" width="9" style="242"/>
    <col min="86" max="87" width="9" style="246"/>
    <col min="88" max="88" width="9" style="242"/>
    <col min="89" max="89" width="9" style="246"/>
    <col min="90" max="90" width="9" style="242"/>
    <col min="91" max="91" width="9" style="246"/>
    <col min="92" max="92" width="9" style="242"/>
    <col min="93" max="93" width="9" style="246"/>
    <col min="94" max="94" width="9" style="242"/>
    <col min="95" max="95" width="9" style="246"/>
    <col min="96" max="96" width="9" style="242"/>
    <col min="97" max="97" width="9" style="246"/>
    <col min="98" max="98" width="9" style="242"/>
    <col min="99" max="99" width="9" style="246"/>
    <col min="100" max="100" width="9" style="242"/>
    <col min="101" max="101" width="9" style="246"/>
    <col min="102" max="102" width="9" style="242"/>
    <col min="103" max="103" width="9" style="246"/>
    <col min="104" max="104" width="9" style="242"/>
    <col min="105" max="105" width="9" style="246"/>
    <col min="106" max="106" width="9" style="242"/>
    <col min="107" max="107" width="9" style="246"/>
    <col min="108" max="108" width="9" style="242"/>
    <col min="109" max="109" width="9" style="246"/>
    <col min="110" max="110" width="9" style="242"/>
    <col min="111" max="111" width="9" style="246"/>
    <col min="112" max="112" width="9" style="242"/>
    <col min="114" max="115" width="9" style="246"/>
    <col min="116" max="116" width="9" style="242"/>
    <col min="117" max="117" width="9" style="246"/>
    <col min="118" max="118" width="9" style="242"/>
    <col min="119" max="119" width="9" style="246"/>
    <col min="120" max="120" width="9" style="242"/>
    <col min="121" max="121" width="9" style="246"/>
    <col min="122" max="122" width="9" style="242"/>
    <col min="123" max="123" width="9" style="246"/>
    <col min="124" max="124" width="9" style="242"/>
    <col min="125" max="125" width="9" style="246"/>
    <col min="126" max="126" width="9" style="242"/>
    <col min="127" max="127" width="9" style="246"/>
    <col min="128" max="128" width="9" style="242"/>
    <col min="129" max="129" width="9" style="246"/>
    <col min="130" max="130" width="9" style="242"/>
    <col min="131" max="131" width="9" style="246"/>
    <col min="132" max="132" width="9" style="242"/>
    <col min="133" max="133" width="9" style="246"/>
    <col min="134" max="134" width="9" style="242"/>
    <col min="135" max="135" width="9" style="246"/>
    <col min="136" max="136" width="9" style="242"/>
    <col min="137" max="137" width="9" style="246"/>
    <col min="138" max="138" width="9" style="242"/>
    <col min="139" max="139" width="9" style="246"/>
    <col min="140" max="140" width="9" style="242"/>
  </cols>
  <sheetData>
    <row r="1" spans="1:141" ht="21" x14ac:dyDescent="0.45">
      <c r="A1" t="s">
        <v>148</v>
      </c>
      <c r="B1" s="246" t="s">
        <v>1</v>
      </c>
      <c r="C1" s="246" t="s">
        <v>149</v>
      </c>
      <c r="H1" t="s">
        <v>158</v>
      </c>
      <c r="AD1" s="254" t="s">
        <v>150</v>
      </c>
      <c r="AE1" s="254" t="s">
        <v>151</v>
      </c>
      <c r="AF1" s="241"/>
      <c r="AG1" s="254"/>
      <c r="AH1" s="241"/>
      <c r="AI1" s="254"/>
      <c r="AJ1" s="241"/>
      <c r="AK1" s="254"/>
      <c r="AL1" s="241"/>
      <c r="AM1" s="254"/>
      <c r="AN1" s="241"/>
      <c r="AO1" s="254"/>
      <c r="AP1" s="241"/>
      <c r="AQ1" s="254"/>
      <c r="AR1" s="241"/>
      <c r="AS1" s="254"/>
      <c r="AT1" s="241"/>
      <c r="AU1" s="254"/>
      <c r="AV1" s="241"/>
      <c r="AW1" s="254"/>
      <c r="AX1" s="241"/>
      <c r="AY1" s="254"/>
      <c r="AZ1" s="241"/>
      <c r="BA1" s="254"/>
      <c r="BB1" s="241"/>
      <c r="BC1" s="254"/>
      <c r="BD1" s="241"/>
      <c r="BE1" s="178"/>
      <c r="BF1" s="254" t="s">
        <v>152</v>
      </c>
      <c r="BG1" s="254" t="s">
        <v>153</v>
      </c>
      <c r="BH1" s="241"/>
      <c r="BI1" s="254"/>
      <c r="BJ1" s="241"/>
      <c r="BK1" s="254"/>
      <c r="BL1" s="241"/>
      <c r="BM1" s="254"/>
      <c r="BN1" s="241"/>
      <c r="BO1" s="254"/>
      <c r="BP1" s="241"/>
      <c r="BQ1" s="254"/>
      <c r="BR1" s="241"/>
      <c r="BS1" s="254"/>
      <c r="BT1" s="241"/>
      <c r="BU1" s="254"/>
      <c r="BV1" s="241"/>
      <c r="BW1" s="254"/>
      <c r="BX1" s="241"/>
      <c r="BY1" s="254"/>
      <c r="BZ1" s="241"/>
      <c r="CA1" s="254"/>
      <c r="CB1" s="241"/>
      <c r="CC1" s="254"/>
      <c r="CD1" s="241"/>
      <c r="CE1" s="254"/>
      <c r="CF1" s="241"/>
      <c r="CG1" s="178"/>
      <c r="CH1" s="254" t="s">
        <v>154</v>
      </c>
      <c r="CI1" s="254" t="s">
        <v>155</v>
      </c>
      <c r="CJ1" s="241"/>
      <c r="CK1" s="254"/>
      <c r="CL1" s="241"/>
      <c r="CM1" s="254"/>
      <c r="CN1" s="241"/>
      <c r="CO1" s="254"/>
      <c r="CP1" s="241"/>
      <c r="CQ1" s="254"/>
      <c r="CR1" s="241"/>
      <c r="CS1" s="254"/>
      <c r="CT1" s="241"/>
      <c r="CU1" s="254"/>
      <c r="CV1" s="241"/>
      <c r="CW1" s="254"/>
      <c r="CX1" s="241"/>
      <c r="CY1" s="254"/>
      <c r="CZ1" s="241"/>
      <c r="DA1" s="254"/>
      <c r="DB1" s="241"/>
      <c r="DC1" s="254"/>
      <c r="DD1" s="241"/>
      <c r="DE1" s="254"/>
      <c r="DF1" s="241"/>
      <c r="DG1" s="254"/>
      <c r="DH1" s="241"/>
      <c r="DI1" s="178"/>
      <c r="DJ1" s="254" t="s">
        <v>156</v>
      </c>
      <c r="DK1" s="254" t="s">
        <v>157</v>
      </c>
      <c r="DL1" s="241"/>
      <c r="DM1" s="254"/>
      <c r="DN1" s="241"/>
      <c r="DO1" s="254"/>
      <c r="DP1" s="241"/>
      <c r="DQ1" s="254"/>
      <c r="DR1" s="241"/>
      <c r="DS1" s="254"/>
      <c r="DT1" s="241"/>
      <c r="DU1" s="254"/>
      <c r="DV1" s="241"/>
      <c r="DW1" s="254"/>
      <c r="DX1" s="241"/>
      <c r="DY1" s="254"/>
      <c r="DZ1" s="241"/>
      <c r="EA1" s="254"/>
      <c r="EB1" s="241"/>
      <c r="EC1" s="254"/>
      <c r="ED1" s="241"/>
      <c r="EE1" s="254"/>
      <c r="EF1" s="241"/>
      <c r="EG1" s="254"/>
      <c r="EH1" s="241"/>
      <c r="EI1" s="254"/>
      <c r="EJ1" s="241"/>
      <c r="EK1" s="178"/>
    </row>
    <row r="2" spans="1:141" ht="21" x14ac:dyDescent="0.45">
      <c r="AD2" s="254"/>
      <c r="AE2" s="254" t="s">
        <v>159</v>
      </c>
      <c r="AF2" s="241"/>
      <c r="AG2" s="254"/>
      <c r="AH2" s="241"/>
      <c r="AI2" s="254"/>
      <c r="AJ2" s="241"/>
      <c r="AK2" s="254"/>
      <c r="AL2" s="241"/>
      <c r="AM2" s="254"/>
      <c r="AN2" s="241"/>
      <c r="AO2" s="254"/>
      <c r="AP2" s="241"/>
      <c r="AQ2" s="254"/>
      <c r="AR2" s="241"/>
      <c r="AS2" s="254"/>
      <c r="AT2" s="241"/>
      <c r="AU2" s="254"/>
      <c r="AV2" s="241"/>
      <c r="AW2" s="254"/>
      <c r="AX2" s="241"/>
      <c r="AY2" s="254"/>
      <c r="AZ2" s="241"/>
      <c r="BA2" s="254"/>
      <c r="BB2" s="241"/>
      <c r="BC2" s="254"/>
      <c r="BD2" s="241"/>
      <c r="BE2" s="178"/>
      <c r="BF2" s="254"/>
      <c r="BG2" s="254" t="s">
        <v>159</v>
      </c>
      <c r="BH2" s="241"/>
      <c r="BI2" s="254"/>
      <c r="BJ2" s="241"/>
      <c r="BK2" s="254"/>
      <c r="BL2" s="241"/>
      <c r="BM2" s="254"/>
      <c r="BN2" s="241"/>
      <c r="BO2" s="254"/>
      <c r="BP2" s="241"/>
      <c r="BQ2" s="254"/>
      <c r="BR2" s="241"/>
      <c r="BS2" s="254"/>
      <c r="BT2" s="241"/>
      <c r="BU2" s="254"/>
      <c r="BV2" s="241"/>
      <c r="BW2" s="254"/>
      <c r="BX2" s="241"/>
      <c r="BY2" s="254"/>
      <c r="BZ2" s="241"/>
      <c r="CA2" s="254"/>
      <c r="CB2" s="241"/>
      <c r="CC2" s="254"/>
      <c r="CD2" s="241"/>
      <c r="CE2" s="254"/>
      <c r="CF2" s="241"/>
      <c r="CG2" s="178"/>
      <c r="CH2" s="254"/>
      <c r="CI2" s="254" t="s">
        <v>159</v>
      </c>
      <c r="CJ2" s="241"/>
      <c r="CK2" s="254"/>
      <c r="CL2" s="241"/>
      <c r="CM2" s="254"/>
      <c r="CN2" s="241"/>
      <c r="CO2" s="254"/>
      <c r="CP2" s="241"/>
      <c r="CQ2" s="254"/>
      <c r="CR2" s="241"/>
      <c r="CS2" s="254"/>
      <c r="CT2" s="241"/>
      <c r="CU2" s="254"/>
      <c r="CV2" s="241"/>
      <c r="CW2" s="254"/>
      <c r="CX2" s="241"/>
      <c r="CY2" s="254"/>
      <c r="CZ2" s="241"/>
      <c r="DA2" s="254"/>
      <c r="DB2" s="241"/>
      <c r="DC2" s="254"/>
      <c r="DD2" s="241"/>
      <c r="DE2" s="254"/>
      <c r="DF2" s="241"/>
      <c r="DG2" s="254"/>
      <c r="DH2" s="241"/>
      <c r="DI2" s="178"/>
      <c r="DJ2" s="254"/>
      <c r="DK2" s="254" t="s">
        <v>159</v>
      </c>
      <c r="DL2" s="241"/>
      <c r="DM2" s="254"/>
      <c r="DN2" s="241"/>
      <c r="DO2" s="254"/>
      <c r="DP2" s="241"/>
      <c r="DQ2" s="254"/>
      <c r="DR2" s="241"/>
      <c r="DS2" s="254"/>
      <c r="DT2" s="241"/>
      <c r="DU2" s="254"/>
      <c r="DV2" s="241"/>
      <c r="DW2" s="254"/>
      <c r="DX2" s="241"/>
      <c r="DY2" s="254"/>
      <c r="DZ2" s="241"/>
      <c r="EA2" s="254"/>
      <c r="EB2" s="241"/>
      <c r="EC2" s="254"/>
      <c r="ED2" s="241"/>
      <c r="EE2" s="254"/>
      <c r="EF2" s="241"/>
      <c r="EG2" s="254"/>
      <c r="EH2" s="241"/>
      <c r="EI2" s="254"/>
      <c r="EJ2" s="241"/>
      <c r="EK2" s="178"/>
    </row>
    <row r="3" spans="1:141" ht="18.75" customHeight="1" x14ac:dyDescent="0.45">
      <c r="A3" s="258" t="s">
        <v>209</v>
      </c>
      <c r="B3" s="247" t="s">
        <v>208</v>
      </c>
      <c r="C3" s="248" t="s">
        <v>160</v>
      </c>
      <c r="D3" s="244"/>
      <c r="E3" s="248" t="s">
        <v>161</v>
      </c>
      <c r="F3" s="244"/>
      <c r="G3" s="248" t="s">
        <v>162</v>
      </c>
      <c r="H3" s="244"/>
      <c r="I3" s="248" t="s">
        <v>163</v>
      </c>
      <c r="J3" s="244"/>
      <c r="K3" s="248" t="s">
        <v>164</v>
      </c>
      <c r="L3" s="244"/>
      <c r="M3" s="248" t="s">
        <v>165</v>
      </c>
      <c r="N3" s="244"/>
      <c r="O3" s="248" t="s">
        <v>166</v>
      </c>
      <c r="P3" s="244"/>
      <c r="Q3" s="248" t="s">
        <v>167</v>
      </c>
      <c r="R3" s="244"/>
      <c r="S3" s="248" t="s">
        <v>168</v>
      </c>
      <c r="T3" s="244"/>
      <c r="U3" s="248" t="s">
        <v>169</v>
      </c>
      <c r="V3" s="244"/>
      <c r="W3" s="248" t="s">
        <v>170</v>
      </c>
      <c r="X3" s="244"/>
      <c r="Y3" s="248" t="s">
        <v>171</v>
      </c>
      <c r="Z3" s="244"/>
      <c r="AA3" s="248" t="s">
        <v>172</v>
      </c>
      <c r="AB3" s="244"/>
      <c r="AC3" s="243"/>
      <c r="AD3" s="255" t="s">
        <v>150</v>
      </c>
      <c r="AE3" s="248" t="s">
        <v>160</v>
      </c>
      <c r="AF3" s="244"/>
      <c r="AG3" s="248" t="s">
        <v>161</v>
      </c>
      <c r="AH3" s="244"/>
      <c r="AI3" s="248" t="s">
        <v>162</v>
      </c>
      <c r="AJ3" s="244"/>
      <c r="AK3" s="248" t="s">
        <v>163</v>
      </c>
      <c r="AL3" s="244"/>
      <c r="AM3" s="248" t="s">
        <v>164</v>
      </c>
      <c r="AN3" s="244"/>
      <c r="AO3" s="248" t="s">
        <v>165</v>
      </c>
      <c r="AP3" s="244"/>
      <c r="AQ3" s="248" t="s">
        <v>166</v>
      </c>
      <c r="AR3" s="244"/>
      <c r="AS3" s="248" t="s">
        <v>167</v>
      </c>
      <c r="AT3" s="244"/>
      <c r="AU3" s="248" t="s">
        <v>173</v>
      </c>
      <c r="AV3" s="244"/>
      <c r="AW3" s="248" t="s">
        <v>174</v>
      </c>
      <c r="AX3" s="244"/>
      <c r="AY3" s="248" t="s">
        <v>170</v>
      </c>
      <c r="AZ3" s="244"/>
      <c r="BA3" s="248" t="s">
        <v>171</v>
      </c>
      <c r="BB3" s="244"/>
      <c r="BC3" s="248" t="s">
        <v>172</v>
      </c>
      <c r="BD3" s="244"/>
      <c r="BE3" s="243"/>
      <c r="BF3" s="257" t="s">
        <v>152</v>
      </c>
      <c r="BG3" s="248" t="s">
        <v>160</v>
      </c>
      <c r="BH3" s="244"/>
      <c r="BI3" s="248" t="s">
        <v>161</v>
      </c>
      <c r="BJ3" s="244"/>
      <c r="BK3" s="248" t="s">
        <v>162</v>
      </c>
      <c r="BL3" s="244"/>
      <c r="BM3" s="248" t="s">
        <v>163</v>
      </c>
      <c r="BN3" s="244"/>
      <c r="BO3" s="248" t="s">
        <v>164</v>
      </c>
      <c r="BP3" s="244"/>
      <c r="BQ3" s="248" t="s">
        <v>165</v>
      </c>
      <c r="BR3" s="244"/>
      <c r="BS3" s="248" t="s">
        <v>166</v>
      </c>
      <c r="BT3" s="244"/>
      <c r="BU3" s="248" t="s">
        <v>167</v>
      </c>
      <c r="BV3" s="244"/>
      <c r="BW3" s="248" t="s">
        <v>173</v>
      </c>
      <c r="BX3" s="244"/>
      <c r="BY3" s="248" t="s">
        <v>174</v>
      </c>
      <c r="BZ3" s="244"/>
      <c r="CA3" s="248" t="s">
        <v>170</v>
      </c>
      <c r="CB3" s="244"/>
      <c r="CC3" s="248" t="s">
        <v>171</v>
      </c>
      <c r="CD3" s="244"/>
      <c r="CE3" s="248" t="s">
        <v>172</v>
      </c>
      <c r="CF3" s="244"/>
      <c r="CG3" s="243"/>
      <c r="CH3" s="257" t="s">
        <v>154</v>
      </c>
      <c r="CI3" s="248" t="s">
        <v>160</v>
      </c>
      <c r="CJ3" s="244"/>
      <c r="CK3" s="248" t="s">
        <v>161</v>
      </c>
      <c r="CL3" s="244"/>
      <c r="CM3" s="248" t="s">
        <v>162</v>
      </c>
      <c r="CN3" s="244"/>
      <c r="CO3" s="248" t="s">
        <v>163</v>
      </c>
      <c r="CP3" s="244"/>
      <c r="CQ3" s="248" t="s">
        <v>164</v>
      </c>
      <c r="CR3" s="244"/>
      <c r="CS3" s="248" t="s">
        <v>165</v>
      </c>
      <c r="CT3" s="244"/>
      <c r="CU3" s="248" t="s">
        <v>166</v>
      </c>
      <c r="CV3" s="244"/>
      <c r="CW3" s="248" t="s">
        <v>167</v>
      </c>
      <c r="CX3" s="244"/>
      <c r="CY3" s="248" t="s">
        <v>173</v>
      </c>
      <c r="CZ3" s="244"/>
      <c r="DA3" s="248" t="s">
        <v>174</v>
      </c>
      <c r="DB3" s="244"/>
      <c r="DC3" s="248" t="s">
        <v>170</v>
      </c>
      <c r="DD3" s="244"/>
      <c r="DE3" s="248" t="s">
        <v>171</v>
      </c>
      <c r="DF3" s="244"/>
      <c r="DG3" s="248" t="s">
        <v>172</v>
      </c>
      <c r="DH3" s="244"/>
      <c r="DI3" s="243"/>
      <c r="DJ3" s="257" t="s">
        <v>156</v>
      </c>
      <c r="DK3" s="248" t="s">
        <v>160</v>
      </c>
      <c r="DL3" s="244"/>
      <c r="DM3" s="248" t="s">
        <v>161</v>
      </c>
      <c r="DN3" s="244"/>
      <c r="DO3" s="248" t="s">
        <v>162</v>
      </c>
      <c r="DP3" s="244"/>
      <c r="DQ3" s="248" t="s">
        <v>163</v>
      </c>
      <c r="DR3" s="244"/>
      <c r="DS3" s="248" t="s">
        <v>164</v>
      </c>
      <c r="DT3" s="244"/>
      <c r="DU3" s="248" t="s">
        <v>165</v>
      </c>
      <c r="DV3" s="244"/>
      <c r="DW3" s="248" t="s">
        <v>166</v>
      </c>
      <c r="DX3" s="244"/>
      <c r="DY3" s="248" t="s">
        <v>167</v>
      </c>
      <c r="DZ3" s="244"/>
      <c r="EA3" s="248" t="s">
        <v>173</v>
      </c>
      <c r="EB3" s="244"/>
      <c r="EC3" s="248" t="s">
        <v>174</v>
      </c>
      <c r="ED3" s="244"/>
      <c r="EE3" s="248" t="s">
        <v>170</v>
      </c>
      <c r="EF3" s="244"/>
      <c r="EG3" s="248" t="s">
        <v>171</v>
      </c>
      <c r="EH3" s="244"/>
      <c r="EI3" s="248" t="s">
        <v>172</v>
      </c>
      <c r="EJ3" s="244"/>
      <c r="EK3" s="178"/>
    </row>
    <row r="4" spans="1:141" ht="21" x14ac:dyDescent="0.45">
      <c r="A4" s="259"/>
      <c r="B4" s="247"/>
      <c r="C4" s="248" t="s">
        <v>3</v>
      </c>
      <c r="D4" s="244" t="s">
        <v>175</v>
      </c>
      <c r="E4" s="248" t="s">
        <v>3</v>
      </c>
      <c r="F4" s="244" t="s">
        <v>175</v>
      </c>
      <c r="G4" s="248" t="s">
        <v>3</v>
      </c>
      <c r="H4" s="244" t="s">
        <v>175</v>
      </c>
      <c r="I4" s="248" t="s">
        <v>3</v>
      </c>
      <c r="J4" s="244" t="s">
        <v>175</v>
      </c>
      <c r="K4" s="248" t="s">
        <v>3</v>
      </c>
      <c r="L4" s="244" t="s">
        <v>175</v>
      </c>
      <c r="M4" s="248" t="s">
        <v>3</v>
      </c>
      <c r="N4" s="244" t="s">
        <v>175</v>
      </c>
      <c r="O4" s="248" t="s">
        <v>3</v>
      </c>
      <c r="P4" s="244" t="s">
        <v>175</v>
      </c>
      <c r="Q4" s="248" t="s">
        <v>3</v>
      </c>
      <c r="R4" s="244" t="s">
        <v>175</v>
      </c>
      <c r="S4" s="248" t="s">
        <v>3</v>
      </c>
      <c r="T4" s="244" t="s">
        <v>175</v>
      </c>
      <c r="U4" s="248" t="s">
        <v>3</v>
      </c>
      <c r="V4" s="244" t="s">
        <v>175</v>
      </c>
      <c r="W4" s="248" t="s">
        <v>3</v>
      </c>
      <c r="X4" s="244" t="s">
        <v>175</v>
      </c>
      <c r="Y4" s="248" t="s">
        <v>3</v>
      </c>
      <c r="Z4" s="244" t="s">
        <v>175</v>
      </c>
      <c r="AA4" s="248" t="s">
        <v>3</v>
      </c>
      <c r="AB4" s="244" t="s">
        <v>175</v>
      </c>
      <c r="AC4" s="243"/>
      <c r="AD4" s="256"/>
      <c r="AE4" s="248" t="s">
        <v>3</v>
      </c>
      <c r="AF4" s="244" t="s">
        <v>175</v>
      </c>
      <c r="AG4" s="248" t="s">
        <v>3</v>
      </c>
      <c r="AH4" s="244" t="s">
        <v>175</v>
      </c>
      <c r="AI4" s="248" t="s">
        <v>3</v>
      </c>
      <c r="AJ4" s="244" t="s">
        <v>175</v>
      </c>
      <c r="AK4" s="248" t="s">
        <v>3</v>
      </c>
      <c r="AL4" s="244" t="s">
        <v>175</v>
      </c>
      <c r="AM4" s="248" t="s">
        <v>3</v>
      </c>
      <c r="AN4" s="244" t="s">
        <v>175</v>
      </c>
      <c r="AO4" s="248" t="s">
        <v>3</v>
      </c>
      <c r="AP4" s="244" t="s">
        <v>175</v>
      </c>
      <c r="AQ4" s="248" t="s">
        <v>3</v>
      </c>
      <c r="AR4" s="244" t="s">
        <v>175</v>
      </c>
      <c r="AS4" s="248" t="s">
        <v>3</v>
      </c>
      <c r="AT4" s="244" t="s">
        <v>175</v>
      </c>
      <c r="AU4" s="248" t="s">
        <v>3</v>
      </c>
      <c r="AV4" s="244" t="s">
        <v>175</v>
      </c>
      <c r="AW4" s="248" t="s">
        <v>3</v>
      </c>
      <c r="AX4" s="244" t="s">
        <v>175</v>
      </c>
      <c r="AY4" s="248" t="s">
        <v>3</v>
      </c>
      <c r="AZ4" s="244" t="s">
        <v>175</v>
      </c>
      <c r="BA4" s="248" t="s">
        <v>3</v>
      </c>
      <c r="BB4" s="244" t="s">
        <v>175</v>
      </c>
      <c r="BC4" s="248" t="s">
        <v>3</v>
      </c>
      <c r="BD4" s="244" t="s">
        <v>175</v>
      </c>
      <c r="BE4" s="243"/>
      <c r="BF4" s="248"/>
      <c r="BG4" s="248" t="s">
        <v>3</v>
      </c>
      <c r="BH4" s="244" t="s">
        <v>175</v>
      </c>
      <c r="BI4" s="248" t="s">
        <v>3</v>
      </c>
      <c r="BJ4" s="244" t="s">
        <v>175</v>
      </c>
      <c r="BK4" s="248" t="s">
        <v>3</v>
      </c>
      <c r="BL4" s="244" t="s">
        <v>175</v>
      </c>
      <c r="BM4" s="248" t="s">
        <v>3</v>
      </c>
      <c r="BN4" s="244" t="s">
        <v>175</v>
      </c>
      <c r="BO4" s="248" t="s">
        <v>3</v>
      </c>
      <c r="BP4" s="244" t="s">
        <v>175</v>
      </c>
      <c r="BQ4" s="248" t="s">
        <v>3</v>
      </c>
      <c r="BR4" s="244" t="s">
        <v>175</v>
      </c>
      <c r="BS4" s="248" t="s">
        <v>3</v>
      </c>
      <c r="BT4" s="244" t="s">
        <v>175</v>
      </c>
      <c r="BU4" s="248" t="s">
        <v>3</v>
      </c>
      <c r="BV4" s="244" t="s">
        <v>175</v>
      </c>
      <c r="BW4" s="248" t="s">
        <v>3</v>
      </c>
      <c r="BX4" s="244" t="s">
        <v>175</v>
      </c>
      <c r="BY4" s="248" t="s">
        <v>3</v>
      </c>
      <c r="BZ4" s="244" t="s">
        <v>175</v>
      </c>
      <c r="CA4" s="248" t="s">
        <v>3</v>
      </c>
      <c r="CB4" s="244" t="s">
        <v>175</v>
      </c>
      <c r="CC4" s="248" t="s">
        <v>3</v>
      </c>
      <c r="CD4" s="244" t="s">
        <v>175</v>
      </c>
      <c r="CE4" s="248" t="s">
        <v>3</v>
      </c>
      <c r="CF4" s="244" t="s">
        <v>175</v>
      </c>
      <c r="CG4" s="243"/>
      <c r="CH4" s="248"/>
      <c r="CI4" s="248" t="s">
        <v>3</v>
      </c>
      <c r="CJ4" s="244" t="s">
        <v>175</v>
      </c>
      <c r="CK4" s="248" t="s">
        <v>3</v>
      </c>
      <c r="CL4" s="244" t="s">
        <v>175</v>
      </c>
      <c r="CM4" s="248" t="s">
        <v>3</v>
      </c>
      <c r="CN4" s="244" t="s">
        <v>175</v>
      </c>
      <c r="CO4" s="248" t="s">
        <v>3</v>
      </c>
      <c r="CP4" s="244" t="s">
        <v>175</v>
      </c>
      <c r="CQ4" s="248" t="s">
        <v>3</v>
      </c>
      <c r="CR4" s="244" t="s">
        <v>175</v>
      </c>
      <c r="CS4" s="248" t="s">
        <v>3</v>
      </c>
      <c r="CT4" s="244" t="s">
        <v>175</v>
      </c>
      <c r="CU4" s="248" t="s">
        <v>3</v>
      </c>
      <c r="CV4" s="244" t="s">
        <v>175</v>
      </c>
      <c r="CW4" s="248" t="s">
        <v>3</v>
      </c>
      <c r="CX4" s="244" t="s">
        <v>175</v>
      </c>
      <c r="CY4" s="248" t="s">
        <v>3</v>
      </c>
      <c r="CZ4" s="244" t="s">
        <v>175</v>
      </c>
      <c r="DA4" s="248" t="s">
        <v>3</v>
      </c>
      <c r="DB4" s="244" t="s">
        <v>175</v>
      </c>
      <c r="DC4" s="248" t="s">
        <v>3</v>
      </c>
      <c r="DD4" s="244" t="s">
        <v>175</v>
      </c>
      <c r="DE4" s="248" t="s">
        <v>3</v>
      </c>
      <c r="DF4" s="244" t="s">
        <v>175</v>
      </c>
      <c r="DG4" s="248" t="s">
        <v>3</v>
      </c>
      <c r="DH4" s="244" t="s">
        <v>175</v>
      </c>
      <c r="DI4" s="243"/>
      <c r="DJ4" s="248"/>
      <c r="DK4" s="248" t="s">
        <v>3</v>
      </c>
      <c r="DL4" s="244" t="s">
        <v>175</v>
      </c>
      <c r="DM4" s="248" t="s">
        <v>3</v>
      </c>
      <c r="DN4" s="244" t="s">
        <v>175</v>
      </c>
      <c r="DO4" s="248" t="s">
        <v>3</v>
      </c>
      <c r="DP4" s="244" t="s">
        <v>175</v>
      </c>
      <c r="DQ4" s="248" t="s">
        <v>3</v>
      </c>
      <c r="DR4" s="244" t="s">
        <v>175</v>
      </c>
      <c r="DS4" s="248" t="s">
        <v>3</v>
      </c>
      <c r="DT4" s="244" t="s">
        <v>175</v>
      </c>
      <c r="DU4" s="248" t="s">
        <v>3</v>
      </c>
      <c r="DV4" s="244" t="s">
        <v>175</v>
      </c>
      <c r="DW4" s="248" t="s">
        <v>3</v>
      </c>
      <c r="DX4" s="244" t="s">
        <v>175</v>
      </c>
      <c r="DY4" s="248" t="s">
        <v>3</v>
      </c>
      <c r="DZ4" s="244" t="s">
        <v>175</v>
      </c>
      <c r="EA4" s="248" t="s">
        <v>3</v>
      </c>
      <c r="EB4" s="244" t="s">
        <v>175</v>
      </c>
      <c r="EC4" s="248" t="s">
        <v>3</v>
      </c>
      <c r="ED4" s="244" t="s">
        <v>175</v>
      </c>
      <c r="EE4" s="248" t="s">
        <v>3</v>
      </c>
      <c r="EF4" s="244" t="s">
        <v>175</v>
      </c>
      <c r="EG4" s="248" t="s">
        <v>3</v>
      </c>
      <c r="EH4" s="244" t="s">
        <v>175</v>
      </c>
      <c r="EI4" s="248" t="s">
        <v>3</v>
      </c>
      <c r="EJ4" s="244" t="s">
        <v>175</v>
      </c>
      <c r="EK4" s="178"/>
    </row>
    <row r="5" spans="1:141" ht="21" x14ac:dyDescent="0.45">
      <c r="A5" s="243" t="s">
        <v>196</v>
      </c>
      <c r="B5" s="248">
        <v>127387</v>
      </c>
      <c r="C5" s="248">
        <v>79396</v>
      </c>
      <c r="D5" s="244">
        <v>62.326611035662978</v>
      </c>
      <c r="E5" s="248">
        <v>67530</v>
      </c>
      <c r="F5" s="244">
        <f>E5*100/C5</f>
        <v>85.054662703410756</v>
      </c>
      <c r="G5" s="248">
        <v>11866</v>
      </c>
      <c r="H5" s="244">
        <f>G5*100/C5</f>
        <v>14.945337296589249</v>
      </c>
      <c r="I5" s="248">
        <v>7949</v>
      </c>
      <c r="J5" s="244">
        <f>I5*100/G5</f>
        <v>66.989718523512551</v>
      </c>
      <c r="K5" s="248">
        <v>7193</v>
      </c>
      <c r="L5" s="244">
        <f>K5*100/I5</f>
        <v>90.489369732041766</v>
      </c>
      <c r="M5" s="248">
        <f>I5-K5</f>
        <v>756</v>
      </c>
      <c r="N5" s="244">
        <f>M5*100/I5</f>
        <v>9.5106302679582342</v>
      </c>
      <c r="O5" s="248">
        <v>198</v>
      </c>
      <c r="P5" s="244">
        <v>26.155878467635404</v>
      </c>
      <c r="Q5" s="248">
        <v>229</v>
      </c>
      <c r="R5" s="244">
        <v>30.25099075297226</v>
      </c>
      <c r="S5" s="248">
        <v>205</v>
      </c>
      <c r="T5" s="244">
        <v>27.080581241743726</v>
      </c>
      <c r="U5" s="248">
        <v>176</v>
      </c>
      <c r="V5" s="244">
        <v>23.249669749009247</v>
      </c>
      <c r="W5" s="248">
        <v>120</v>
      </c>
      <c r="X5" s="244">
        <v>15.852047556142669</v>
      </c>
      <c r="Y5" s="248">
        <v>2884</v>
      </c>
      <c r="Z5" s="244">
        <f>Y5*100/G5</f>
        <v>24.304736221136018</v>
      </c>
      <c r="AA5" s="248">
        <f>G5-I5-Y5</f>
        <v>1033</v>
      </c>
      <c r="AB5" s="244">
        <f>AA5*100/G5</f>
        <v>8.7055452553514243</v>
      </c>
      <c r="AC5" s="243"/>
      <c r="AD5" s="248">
        <v>28325</v>
      </c>
      <c r="AE5" s="248">
        <v>20256</v>
      </c>
      <c r="AF5" s="244">
        <v>71.512797881729924</v>
      </c>
      <c r="AG5" s="248">
        <v>16917</v>
      </c>
      <c r="AH5" s="244">
        <v>83.515995260663502</v>
      </c>
      <c r="AI5" s="248">
        <v>3339</v>
      </c>
      <c r="AJ5" s="244">
        <v>16.484004739336491</v>
      </c>
      <c r="AK5" s="248">
        <v>2315</v>
      </c>
      <c r="AL5" s="244">
        <v>69.332135369871224</v>
      </c>
      <c r="AM5" s="248">
        <v>2068</v>
      </c>
      <c r="AN5" s="244">
        <v>89.330453563714897</v>
      </c>
      <c r="AO5" s="248">
        <v>247</v>
      </c>
      <c r="AP5" s="244">
        <v>10.669546436285097</v>
      </c>
      <c r="AQ5" s="248">
        <v>93</v>
      </c>
      <c r="AR5" s="244">
        <v>37.651821862348179</v>
      </c>
      <c r="AS5" s="248">
        <v>68</v>
      </c>
      <c r="AT5" s="244">
        <v>27.530364372469634</v>
      </c>
      <c r="AU5" s="248">
        <v>55</v>
      </c>
      <c r="AV5" s="244">
        <v>22.267206477732792</v>
      </c>
      <c r="AW5" s="248">
        <v>41</v>
      </c>
      <c r="AX5" s="244">
        <v>16.599190283400809</v>
      </c>
      <c r="AY5" s="248">
        <v>32</v>
      </c>
      <c r="AZ5" s="244">
        <v>12.955465587044534</v>
      </c>
      <c r="BA5" s="248">
        <v>746</v>
      </c>
      <c r="BB5" s="244">
        <v>22.342018568433662</v>
      </c>
      <c r="BC5" s="248">
        <v>278</v>
      </c>
      <c r="BD5" s="244">
        <v>8.3258460616951186</v>
      </c>
      <c r="BE5" s="243"/>
      <c r="BF5" s="248">
        <v>31750</v>
      </c>
      <c r="BG5" s="248">
        <v>20205</v>
      </c>
      <c r="BH5" s="244">
        <v>63.637795275590548</v>
      </c>
      <c r="BI5" s="248">
        <v>16995</v>
      </c>
      <c r="BJ5" s="244">
        <v>84.112843355605051</v>
      </c>
      <c r="BK5" s="248">
        <v>3210</v>
      </c>
      <c r="BL5" s="244">
        <v>15.887156644394953</v>
      </c>
      <c r="BM5" s="248">
        <v>2107</v>
      </c>
      <c r="BN5" s="244">
        <v>65.638629283489095</v>
      </c>
      <c r="BO5" s="248">
        <v>1864</v>
      </c>
      <c r="BP5" s="244">
        <v>88.467014712861882</v>
      </c>
      <c r="BQ5" s="248">
        <v>244</v>
      </c>
      <c r="BR5" s="244">
        <v>11.580446131941148</v>
      </c>
      <c r="BS5" s="248">
        <v>41</v>
      </c>
      <c r="BT5" s="244">
        <v>16.803278688524589</v>
      </c>
      <c r="BU5" s="248">
        <v>64</v>
      </c>
      <c r="BV5" s="244">
        <v>26.229508196721312</v>
      </c>
      <c r="BW5" s="248">
        <v>71</v>
      </c>
      <c r="BX5" s="244">
        <v>29.098360655737704</v>
      </c>
      <c r="BY5" s="248">
        <v>64</v>
      </c>
      <c r="BZ5" s="244">
        <v>26.229508196721312</v>
      </c>
      <c r="CA5" s="248">
        <v>33</v>
      </c>
      <c r="CB5" s="244">
        <v>13.524590163934427</v>
      </c>
      <c r="CC5" s="248">
        <v>812</v>
      </c>
      <c r="CD5" s="244">
        <v>25.29595015576324</v>
      </c>
      <c r="CE5" s="248">
        <v>291</v>
      </c>
      <c r="CF5" s="244">
        <v>9.065420560747663</v>
      </c>
      <c r="CG5" s="243"/>
      <c r="CH5" s="248">
        <v>33208</v>
      </c>
      <c r="CI5" s="248">
        <v>21008</v>
      </c>
      <c r="CJ5" s="244">
        <v>63.261864610937124</v>
      </c>
      <c r="CK5" s="248">
        <v>18039</v>
      </c>
      <c r="CL5" s="244">
        <v>85.867288651942118</v>
      </c>
      <c r="CM5" s="248">
        <v>2969</v>
      </c>
      <c r="CN5" s="244">
        <v>14.132711348057883</v>
      </c>
      <c r="CO5" s="248">
        <v>2001</v>
      </c>
      <c r="CP5" s="244">
        <v>67.396429774334791</v>
      </c>
      <c r="CQ5" s="248">
        <v>1864</v>
      </c>
      <c r="CR5" s="244">
        <v>93.153423288355825</v>
      </c>
      <c r="CS5" s="248">
        <v>137</v>
      </c>
      <c r="CT5" s="244">
        <v>6.846576711644178</v>
      </c>
      <c r="CU5" s="248">
        <v>30</v>
      </c>
      <c r="CV5" s="244">
        <v>21.897810218978101</v>
      </c>
      <c r="CW5" s="248">
        <v>40</v>
      </c>
      <c r="CX5" s="244">
        <v>29.197080291970803</v>
      </c>
      <c r="CY5" s="248">
        <v>45</v>
      </c>
      <c r="CZ5" s="244">
        <v>32.846715328467155</v>
      </c>
      <c r="DA5" s="248">
        <v>38</v>
      </c>
      <c r="DB5" s="244">
        <v>27.737226277372262</v>
      </c>
      <c r="DC5" s="248">
        <v>25</v>
      </c>
      <c r="DD5" s="244">
        <v>18.248175182481752</v>
      </c>
      <c r="DE5" s="248">
        <v>730</v>
      </c>
      <c r="DF5" s="244">
        <v>24.587403166049175</v>
      </c>
      <c r="DG5" s="248">
        <v>238</v>
      </c>
      <c r="DH5" s="244">
        <v>8.0161670596160324</v>
      </c>
      <c r="DI5" s="243"/>
      <c r="DJ5" s="248">
        <v>34104</v>
      </c>
      <c r="DK5" s="248">
        <v>17927</v>
      </c>
      <c r="DL5" s="244">
        <v>52.565681444991789</v>
      </c>
      <c r="DM5" s="248">
        <v>15579</v>
      </c>
      <c r="DN5" s="244">
        <v>86.90243766385899</v>
      </c>
      <c r="DO5" s="248">
        <v>2348</v>
      </c>
      <c r="DP5" s="244">
        <v>13.097562336141017</v>
      </c>
      <c r="DQ5" s="248">
        <v>1526</v>
      </c>
      <c r="DR5" s="244">
        <v>64.991482112436117</v>
      </c>
      <c r="DS5" s="248">
        <v>1397</v>
      </c>
      <c r="DT5" s="244">
        <v>91.54652686762779</v>
      </c>
      <c r="DU5" s="248">
        <v>129</v>
      </c>
      <c r="DV5" s="244">
        <v>8.4534731323722152</v>
      </c>
      <c r="DW5" s="248">
        <v>34</v>
      </c>
      <c r="DX5" s="244">
        <v>26.356589147286822</v>
      </c>
      <c r="DY5" s="248">
        <v>57</v>
      </c>
      <c r="DZ5" s="244">
        <v>44.186046511627907</v>
      </c>
      <c r="EA5" s="248">
        <v>34</v>
      </c>
      <c r="EB5" s="244">
        <v>26.356589147286822</v>
      </c>
      <c r="EC5" s="248">
        <v>33</v>
      </c>
      <c r="ED5" s="244">
        <v>25.581395348837209</v>
      </c>
      <c r="EE5" s="248">
        <v>30</v>
      </c>
      <c r="EF5" s="244">
        <v>23.255813953488371</v>
      </c>
      <c r="EG5" s="248">
        <v>596</v>
      </c>
      <c r="EH5" s="244">
        <v>25.383304940374789</v>
      </c>
      <c r="EI5" s="248">
        <v>226</v>
      </c>
      <c r="EJ5" s="244">
        <v>9.6252129471890964</v>
      </c>
      <c r="EK5" s="178"/>
    </row>
    <row r="6" spans="1:141" ht="21" x14ac:dyDescent="0.45">
      <c r="A6" s="243" t="s">
        <v>197</v>
      </c>
      <c r="B6" s="248">
        <v>29713</v>
      </c>
      <c r="C6" s="248">
        <v>25701</v>
      </c>
      <c r="D6" s="244">
        <v>86.497492679971728</v>
      </c>
      <c r="E6" s="248">
        <v>22895</v>
      </c>
      <c r="F6" s="244">
        <f t="shared" ref="F6:F18" si="0">E6*100/C6</f>
        <v>89.082136881833392</v>
      </c>
      <c r="G6" s="248">
        <v>2806</v>
      </c>
      <c r="H6" s="244">
        <f t="shared" ref="H6:H18" si="1">G6*100/C6</f>
        <v>10.917863118166608</v>
      </c>
      <c r="I6" s="248">
        <v>1811</v>
      </c>
      <c r="J6" s="244">
        <f t="shared" ref="J6:J18" si="2">I6*100/G6</f>
        <v>64.540270848182473</v>
      </c>
      <c r="K6" s="248">
        <v>1654</v>
      </c>
      <c r="L6" s="244">
        <f t="shared" ref="L6:L18" si="3">K6*100/I6</f>
        <v>91.330756488128102</v>
      </c>
      <c r="M6" s="248">
        <f t="shared" ref="M6:M17" si="4">I6-K6</f>
        <v>157</v>
      </c>
      <c r="N6" s="244">
        <f t="shared" ref="N6:N18" si="5">M6*100/I6</f>
        <v>8.669243511871894</v>
      </c>
      <c r="O6" s="248">
        <v>79</v>
      </c>
      <c r="P6" s="244">
        <v>50.318471337579616</v>
      </c>
      <c r="Q6" s="248">
        <v>93</v>
      </c>
      <c r="R6" s="244">
        <v>59.235668789808919</v>
      </c>
      <c r="S6" s="248">
        <v>101</v>
      </c>
      <c r="T6" s="244">
        <v>64.331210191082803</v>
      </c>
      <c r="U6" s="248">
        <v>98</v>
      </c>
      <c r="V6" s="244">
        <v>62.420382165605098</v>
      </c>
      <c r="W6" s="248">
        <v>78</v>
      </c>
      <c r="X6" s="244">
        <v>49.681528662420384</v>
      </c>
      <c r="Y6" s="248">
        <v>497</v>
      </c>
      <c r="Z6" s="244">
        <f t="shared" ref="Z6:Z18" si="6">Y6*100/G6</f>
        <v>17.712045616535995</v>
      </c>
      <c r="AA6" s="248">
        <f t="shared" ref="AA6:AA18" si="7">G6-I6-Y6</f>
        <v>498</v>
      </c>
      <c r="AB6" s="244">
        <f t="shared" ref="AB6:AB18" si="8">AA6*100/G6</f>
        <v>17.747683535281539</v>
      </c>
      <c r="AC6" s="243"/>
      <c r="AD6" s="248">
        <v>7149</v>
      </c>
      <c r="AE6" s="248">
        <v>6714</v>
      </c>
      <c r="AF6" s="244">
        <v>93.915232899706254</v>
      </c>
      <c r="AG6" s="248">
        <v>6051</v>
      </c>
      <c r="AH6" s="244">
        <v>90.125111706881142</v>
      </c>
      <c r="AI6" s="248">
        <v>663</v>
      </c>
      <c r="AJ6" s="244">
        <v>9.8748882931188557</v>
      </c>
      <c r="AK6" s="248">
        <v>460</v>
      </c>
      <c r="AL6" s="244">
        <v>69.381598793363494</v>
      </c>
      <c r="AM6" s="248">
        <v>422</v>
      </c>
      <c r="AN6" s="244">
        <v>91.739130434782609</v>
      </c>
      <c r="AO6" s="248">
        <v>38</v>
      </c>
      <c r="AP6" s="244">
        <v>8.2608695652173907</v>
      </c>
      <c r="AQ6" s="248">
        <v>28</v>
      </c>
      <c r="AR6" s="244">
        <v>73.684210526315795</v>
      </c>
      <c r="AS6" s="248">
        <v>15</v>
      </c>
      <c r="AT6" s="244">
        <v>39.473684210526315</v>
      </c>
      <c r="AU6" s="248">
        <v>18</v>
      </c>
      <c r="AV6" s="244">
        <v>47.368421052631582</v>
      </c>
      <c r="AW6" s="248">
        <v>13</v>
      </c>
      <c r="AX6" s="244">
        <v>34.210526315789473</v>
      </c>
      <c r="AY6" s="248">
        <v>11</v>
      </c>
      <c r="AZ6" s="244">
        <v>28.94736842105263</v>
      </c>
      <c r="BA6" s="248">
        <v>89</v>
      </c>
      <c r="BB6" s="244">
        <v>13.423831070889895</v>
      </c>
      <c r="BC6" s="248">
        <v>114</v>
      </c>
      <c r="BD6" s="244">
        <v>17.194570135746606</v>
      </c>
      <c r="BE6" s="243"/>
      <c r="BF6" s="248">
        <v>7405</v>
      </c>
      <c r="BG6" s="248">
        <v>6736</v>
      </c>
      <c r="BH6" s="244">
        <v>90.965563808237675</v>
      </c>
      <c r="BI6" s="248">
        <v>5866</v>
      </c>
      <c r="BJ6" s="244">
        <v>87.084323040380042</v>
      </c>
      <c r="BK6" s="248">
        <v>870</v>
      </c>
      <c r="BL6" s="244">
        <v>12.915676959619953</v>
      </c>
      <c r="BM6" s="248">
        <v>532</v>
      </c>
      <c r="BN6" s="244">
        <v>61.149425287356323</v>
      </c>
      <c r="BO6" s="248">
        <v>479</v>
      </c>
      <c r="BP6" s="244">
        <v>90.037593984962399</v>
      </c>
      <c r="BQ6" s="248">
        <v>53</v>
      </c>
      <c r="BR6" s="244">
        <v>9.9624060150375939</v>
      </c>
      <c r="BS6" s="248">
        <v>14</v>
      </c>
      <c r="BT6" s="244">
        <v>26.415094339622641</v>
      </c>
      <c r="BU6" s="248">
        <v>25</v>
      </c>
      <c r="BV6" s="244">
        <v>47.169811320754718</v>
      </c>
      <c r="BW6" s="248">
        <v>33</v>
      </c>
      <c r="BX6" s="244">
        <v>62.264150943396224</v>
      </c>
      <c r="BY6" s="248">
        <v>43</v>
      </c>
      <c r="BZ6" s="244">
        <v>81.132075471698116</v>
      </c>
      <c r="CA6" s="248">
        <v>19</v>
      </c>
      <c r="CB6" s="244">
        <v>35.849056603773583</v>
      </c>
      <c r="CC6" s="248">
        <v>171</v>
      </c>
      <c r="CD6" s="244">
        <v>19.655172413793103</v>
      </c>
      <c r="CE6" s="248">
        <v>167</v>
      </c>
      <c r="CF6" s="244">
        <v>19.195402298850574</v>
      </c>
      <c r="CG6" s="243"/>
      <c r="CH6" s="248">
        <v>7466</v>
      </c>
      <c r="CI6" s="248">
        <v>6417</v>
      </c>
      <c r="CJ6" s="244">
        <v>85.949638360567903</v>
      </c>
      <c r="CK6" s="248">
        <v>5820</v>
      </c>
      <c r="CL6" s="244">
        <v>90.696587190275835</v>
      </c>
      <c r="CM6" s="248">
        <v>597</v>
      </c>
      <c r="CN6" s="244">
        <v>9.3034128097241702</v>
      </c>
      <c r="CO6" s="248">
        <v>381</v>
      </c>
      <c r="CP6" s="244">
        <v>63.819095477386938</v>
      </c>
      <c r="CQ6" s="248">
        <v>343</v>
      </c>
      <c r="CR6" s="244">
        <v>90.026246719160099</v>
      </c>
      <c r="CS6" s="248">
        <v>38</v>
      </c>
      <c r="CT6" s="244">
        <v>9.9737532808398957</v>
      </c>
      <c r="CU6" s="248">
        <v>19</v>
      </c>
      <c r="CV6" s="244">
        <v>50</v>
      </c>
      <c r="CW6" s="248">
        <v>28</v>
      </c>
      <c r="CX6" s="244">
        <v>73.684210526315795</v>
      </c>
      <c r="CY6" s="248">
        <v>31</v>
      </c>
      <c r="CZ6" s="244">
        <v>81.578947368421055</v>
      </c>
      <c r="DA6" s="248">
        <v>23</v>
      </c>
      <c r="DB6" s="244">
        <v>60.526315789473685</v>
      </c>
      <c r="DC6" s="248">
        <v>27</v>
      </c>
      <c r="DD6" s="244">
        <v>71.05263157894737</v>
      </c>
      <c r="DE6" s="248">
        <v>123</v>
      </c>
      <c r="DF6" s="244">
        <v>20.603015075376884</v>
      </c>
      <c r="DG6" s="248">
        <v>93</v>
      </c>
      <c r="DH6" s="244">
        <v>15.577889447236181</v>
      </c>
      <c r="DI6" s="243"/>
      <c r="DJ6" s="248">
        <v>7693</v>
      </c>
      <c r="DK6" s="248">
        <v>5834</v>
      </c>
      <c r="DL6" s="244">
        <v>75.835174834264919</v>
      </c>
      <c r="DM6" s="248">
        <v>5158</v>
      </c>
      <c r="DN6" s="244">
        <v>88.412752828248202</v>
      </c>
      <c r="DO6" s="248">
        <v>676</v>
      </c>
      <c r="DP6" s="244">
        <v>11.5872471717518</v>
      </c>
      <c r="DQ6" s="248">
        <v>438</v>
      </c>
      <c r="DR6" s="244">
        <v>64.792899408284029</v>
      </c>
      <c r="DS6" s="248">
        <v>410</v>
      </c>
      <c r="DT6" s="244">
        <v>93.607305936073061</v>
      </c>
      <c r="DU6" s="248">
        <v>28</v>
      </c>
      <c r="DV6" s="244">
        <v>6.3926940639269407</v>
      </c>
      <c r="DW6" s="248">
        <v>18</v>
      </c>
      <c r="DX6" s="244">
        <v>64.285714285714292</v>
      </c>
      <c r="DY6" s="248">
        <v>25</v>
      </c>
      <c r="DZ6" s="244">
        <v>89.285714285714292</v>
      </c>
      <c r="EA6" s="248">
        <v>19</v>
      </c>
      <c r="EB6" s="244">
        <v>67.857142857142861</v>
      </c>
      <c r="EC6" s="248">
        <v>19</v>
      </c>
      <c r="ED6" s="244">
        <v>67.857142857142861</v>
      </c>
      <c r="EE6" s="248">
        <v>21</v>
      </c>
      <c r="EF6" s="244">
        <v>75</v>
      </c>
      <c r="EG6" s="248">
        <v>114</v>
      </c>
      <c r="EH6" s="244">
        <v>16.863905325443788</v>
      </c>
      <c r="EI6" s="248">
        <v>124</v>
      </c>
      <c r="EJ6" s="244">
        <v>18.34319526627219</v>
      </c>
      <c r="EK6" s="178"/>
    </row>
    <row r="7" spans="1:141" ht="21" x14ac:dyDescent="0.45">
      <c r="A7" s="243" t="s">
        <v>198</v>
      </c>
      <c r="B7" s="248">
        <v>54420</v>
      </c>
      <c r="C7" s="248">
        <v>42808</v>
      </c>
      <c r="D7" s="244">
        <v>78.662256523337007</v>
      </c>
      <c r="E7" s="248">
        <v>40772</v>
      </c>
      <c r="F7" s="244">
        <f t="shared" si="0"/>
        <v>95.243879648663807</v>
      </c>
      <c r="G7" s="248">
        <v>2244</v>
      </c>
      <c r="H7" s="244">
        <f t="shared" si="1"/>
        <v>5.2420108390954958</v>
      </c>
      <c r="I7" s="248">
        <v>1785</v>
      </c>
      <c r="J7" s="244">
        <f t="shared" si="2"/>
        <v>79.545454545454547</v>
      </c>
      <c r="K7" s="248">
        <v>1380</v>
      </c>
      <c r="L7" s="244">
        <f t="shared" si="3"/>
        <v>77.310924369747895</v>
      </c>
      <c r="M7" s="248">
        <f t="shared" si="4"/>
        <v>405</v>
      </c>
      <c r="N7" s="244">
        <f t="shared" si="5"/>
        <v>22.689075630252102</v>
      </c>
      <c r="O7" s="248">
        <v>153</v>
      </c>
      <c r="P7" s="244">
        <v>37.777777777777779</v>
      </c>
      <c r="Q7" s="248">
        <v>248</v>
      </c>
      <c r="R7" s="244">
        <v>61.23456790123457</v>
      </c>
      <c r="S7" s="248">
        <v>238</v>
      </c>
      <c r="T7" s="244">
        <v>58.76543209876543</v>
      </c>
      <c r="U7" s="248">
        <v>224</v>
      </c>
      <c r="V7" s="244">
        <v>55.308641975308639</v>
      </c>
      <c r="W7" s="248">
        <v>132</v>
      </c>
      <c r="X7" s="244">
        <v>32.592592592592595</v>
      </c>
      <c r="Y7" s="248">
        <v>30</v>
      </c>
      <c r="Z7" s="244">
        <f t="shared" si="6"/>
        <v>1.3368983957219251</v>
      </c>
      <c r="AA7" s="248">
        <f t="shared" si="7"/>
        <v>429</v>
      </c>
      <c r="AB7" s="244">
        <f t="shared" si="8"/>
        <v>19.117647058823529</v>
      </c>
      <c r="AC7" s="243"/>
      <c r="AD7" s="248">
        <v>12714</v>
      </c>
      <c r="AE7" s="248">
        <v>9784</v>
      </c>
      <c r="AF7" s="244">
        <v>76.954538304231562</v>
      </c>
      <c r="AG7" s="248">
        <v>9381</v>
      </c>
      <c r="AH7" s="244">
        <v>95.88103025347506</v>
      </c>
      <c r="AI7" s="248">
        <v>442</v>
      </c>
      <c r="AJ7" s="244">
        <v>4.5175797219950944</v>
      </c>
      <c r="AK7" s="248">
        <v>362</v>
      </c>
      <c r="AL7" s="244">
        <v>81.900452488687776</v>
      </c>
      <c r="AM7" s="248">
        <v>284</v>
      </c>
      <c r="AN7" s="244">
        <v>78.453038674033152</v>
      </c>
      <c r="AO7" s="248">
        <v>78</v>
      </c>
      <c r="AP7" s="244">
        <v>21.546961325966851</v>
      </c>
      <c r="AQ7" s="248">
        <v>67</v>
      </c>
      <c r="AR7" s="244">
        <v>85.897435897435898</v>
      </c>
      <c r="AS7" s="248">
        <v>40</v>
      </c>
      <c r="AT7" s="244">
        <v>51.282051282051285</v>
      </c>
      <c r="AU7" s="248">
        <v>42</v>
      </c>
      <c r="AV7" s="244">
        <v>53.846153846153847</v>
      </c>
      <c r="AW7" s="248">
        <v>46</v>
      </c>
      <c r="AX7" s="244">
        <v>58.974358974358971</v>
      </c>
      <c r="AY7" s="248">
        <v>17</v>
      </c>
      <c r="AZ7" s="244">
        <v>21.794871794871796</v>
      </c>
      <c r="BA7" s="248">
        <v>5</v>
      </c>
      <c r="BB7" s="244">
        <v>1.1312217194570136</v>
      </c>
      <c r="BC7" s="248">
        <v>37</v>
      </c>
      <c r="BD7" s="244">
        <v>8.3710407239819009</v>
      </c>
      <c r="BE7" s="243"/>
      <c r="BF7" s="248">
        <v>13491</v>
      </c>
      <c r="BG7" s="248">
        <v>10986</v>
      </c>
      <c r="BH7" s="244">
        <v>81.432065821658881</v>
      </c>
      <c r="BI7" s="248">
        <v>10431</v>
      </c>
      <c r="BJ7" s="244">
        <v>94.948115783724745</v>
      </c>
      <c r="BK7" s="248">
        <v>624</v>
      </c>
      <c r="BL7" s="244">
        <v>5.6799563080283999</v>
      </c>
      <c r="BM7" s="248">
        <v>474</v>
      </c>
      <c r="BN7" s="244">
        <v>75.961538461538467</v>
      </c>
      <c r="BO7" s="248">
        <v>359</v>
      </c>
      <c r="BP7" s="244">
        <v>75.738396624472571</v>
      </c>
      <c r="BQ7" s="248">
        <v>115</v>
      </c>
      <c r="BR7" s="244">
        <v>24.261603375527425</v>
      </c>
      <c r="BS7" s="248">
        <v>23</v>
      </c>
      <c r="BT7" s="244">
        <v>20</v>
      </c>
      <c r="BU7" s="248">
        <v>61</v>
      </c>
      <c r="BV7" s="244">
        <v>53.043478260869563</v>
      </c>
      <c r="BW7" s="248">
        <v>109</v>
      </c>
      <c r="BX7" s="244">
        <v>94.782608695652172</v>
      </c>
      <c r="BY7" s="248">
        <v>96</v>
      </c>
      <c r="BZ7" s="244">
        <v>83.478260869565219</v>
      </c>
      <c r="CA7" s="248">
        <v>28</v>
      </c>
      <c r="CB7" s="244">
        <v>24.347826086956523</v>
      </c>
      <c r="CC7" s="248">
        <v>7</v>
      </c>
      <c r="CD7" s="244">
        <v>1.1217948717948718</v>
      </c>
      <c r="CE7" s="248">
        <v>75</v>
      </c>
      <c r="CF7" s="244">
        <v>12.01923076923077</v>
      </c>
      <c r="CG7" s="243"/>
      <c r="CH7" s="248">
        <v>14210</v>
      </c>
      <c r="CI7" s="248">
        <v>11997</v>
      </c>
      <c r="CJ7" s="244">
        <v>84.426460239268124</v>
      </c>
      <c r="CK7" s="248">
        <v>11515</v>
      </c>
      <c r="CL7" s="244">
        <v>95.982328915562221</v>
      </c>
      <c r="CM7" s="248">
        <v>537</v>
      </c>
      <c r="CN7" s="244">
        <v>4.4761190297574389</v>
      </c>
      <c r="CO7" s="248">
        <v>428</v>
      </c>
      <c r="CP7" s="244">
        <v>79.702048417132218</v>
      </c>
      <c r="CQ7" s="248">
        <v>337</v>
      </c>
      <c r="CR7" s="244">
        <v>78.738317757009341</v>
      </c>
      <c r="CS7" s="248">
        <v>91</v>
      </c>
      <c r="CT7" s="244">
        <v>21.261682242990656</v>
      </c>
      <c r="CU7" s="248">
        <v>28</v>
      </c>
      <c r="CV7" s="244">
        <v>30.76923076923077</v>
      </c>
      <c r="CW7" s="248">
        <v>51</v>
      </c>
      <c r="CX7" s="244">
        <v>56.043956043956044</v>
      </c>
      <c r="CY7" s="248">
        <v>41</v>
      </c>
      <c r="CZ7" s="244">
        <v>45.054945054945058</v>
      </c>
      <c r="DA7" s="248">
        <v>39</v>
      </c>
      <c r="DB7" s="244">
        <v>42.857142857142854</v>
      </c>
      <c r="DC7" s="248">
        <v>41</v>
      </c>
      <c r="DD7" s="244">
        <v>45.054945054945058</v>
      </c>
      <c r="DE7" s="248">
        <v>5</v>
      </c>
      <c r="DF7" s="244">
        <v>0.93109869646182497</v>
      </c>
      <c r="DG7" s="248">
        <v>49</v>
      </c>
      <c r="DH7" s="244">
        <v>9.1247672253258845</v>
      </c>
      <c r="DI7" s="243"/>
      <c r="DJ7" s="248">
        <v>14005</v>
      </c>
      <c r="DK7" s="248">
        <v>10041</v>
      </c>
      <c r="DL7" s="244">
        <v>71.695822920385581</v>
      </c>
      <c r="DM7" s="248">
        <v>9445</v>
      </c>
      <c r="DN7" s="244">
        <v>94.064336221491885</v>
      </c>
      <c r="DO7" s="248">
        <v>641</v>
      </c>
      <c r="DP7" s="244">
        <v>6.3838263121203065</v>
      </c>
      <c r="DQ7" s="248">
        <v>521</v>
      </c>
      <c r="DR7" s="244">
        <v>81.279251170046805</v>
      </c>
      <c r="DS7" s="248">
        <v>400</v>
      </c>
      <c r="DT7" s="244">
        <v>76.775431861804222</v>
      </c>
      <c r="DU7" s="248">
        <v>121</v>
      </c>
      <c r="DV7" s="244">
        <v>23.224568138195778</v>
      </c>
      <c r="DW7" s="248">
        <v>35</v>
      </c>
      <c r="DX7" s="244">
        <v>28.925619834710744</v>
      </c>
      <c r="DY7" s="248">
        <v>96</v>
      </c>
      <c r="DZ7" s="244">
        <v>79.338842975206617</v>
      </c>
      <c r="EA7" s="248">
        <v>46</v>
      </c>
      <c r="EB7" s="244">
        <v>38.016528925619838</v>
      </c>
      <c r="EC7" s="248">
        <v>43</v>
      </c>
      <c r="ED7" s="244">
        <v>35.537190082644628</v>
      </c>
      <c r="EE7" s="248">
        <v>46</v>
      </c>
      <c r="EF7" s="244">
        <v>38.016528925619838</v>
      </c>
      <c r="EG7" s="248">
        <v>13</v>
      </c>
      <c r="EH7" s="244">
        <v>2.0280811232449296</v>
      </c>
      <c r="EI7" s="248">
        <v>64</v>
      </c>
      <c r="EJ7" s="244">
        <v>9.9843993759750393</v>
      </c>
      <c r="EK7" s="178"/>
    </row>
    <row r="8" spans="1:141" ht="21" x14ac:dyDescent="0.45">
      <c r="A8" s="243" t="s">
        <v>199</v>
      </c>
      <c r="B8" s="248">
        <v>87676</v>
      </c>
      <c r="C8" s="248">
        <v>50354</v>
      </c>
      <c r="D8" s="244">
        <v>57.431908389981295</v>
      </c>
      <c r="E8" s="248">
        <v>45244</v>
      </c>
      <c r="F8" s="244">
        <f t="shared" si="0"/>
        <v>89.851848909719195</v>
      </c>
      <c r="G8" s="248">
        <v>5110</v>
      </c>
      <c r="H8" s="244">
        <f t="shared" si="1"/>
        <v>10.148151090280813</v>
      </c>
      <c r="I8" s="248">
        <v>2742</v>
      </c>
      <c r="J8" s="244">
        <f t="shared" si="2"/>
        <v>53.659491193737772</v>
      </c>
      <c r="K8" s="248">
        <v>2510</v>
      </c>
      <c r="L8" s="244">
        <f t="shared" si="3"/>
        <v>91.539022611232681</v>
      </c>
      <c r="M8" s="248">
        <f t="shared" si="4"/>
        <v>232</v>
      </c>
      <c r="N8" s="244">
        <f t="shared" si="5"/>
        <v>8.4609773887673239</v>
      </c>
      <c r="O8" s="248">
        <v>67</v>
      </c>
      <c r="P8" s="244">
        <v>28.879310344827587</v>
      </c>
      <c r="Q8" s="248">
        <v>99</v>
      </c>
      <c r="R8" s="244">
        <v>42.672413793103445</v>
      </c>
      <c r="S8" s="248">
        <v>119</v>
      </c>
      <c r="T8" s="244">
        <v>51.293103448275865</v>
      </c>
      <c r="U8" s="248">
        <v>115</v>
      </c>
      <c r="V8" s="244">
        <v>49.568965517241381</v>
      </c>
      <c r="W8" s="248">
        <v>84</v>
      </c>
      <c r="X8" s="244">
        <v>36.206896551724135</v>
      </c>
      <c r="Y8" s="248">
        <v>1916</v>
      </c>
      <c r="Z8" s="244">
        <f t="shared" si="6"/>
        <v>37.495107632093934</v>
      </c>
      <c r="AA8" s="248">
        <f t="shared" si="7"/>
        <v>452</v>
      </c>
      <c r="AB8" s="244">
        <f t="shared" si="8"/>
        <v>8.8454011741682983</v>
      </c>
      <c r="AC8" s="243"/>
      <c r="AD8" s="248">
        <v>20586</v>
      </c>
      <c r="AE8" s="248">
        <v>13056</v>
      </c>
      <c r="AF8" s="244">
        <v>63.421742932089771</v>
      </c>
      <c r="AG8" s="248">
        <v>11843</v>
      </c>
      <c r="AH8" s="244">
        <v>90.709252450980387</v>
      </c>
      <c r="AI8" s="248">
        <v>1213</v>
      </c>
      <c r="AJ8" s="244">
        <v>9.2907475490196081</v>
      </c>
      <c r="AK8" s="248">
        <v>583</v>
      </c>
      <c r="AL8" s="244">
        <v>48.062654575432809</v>
      </c>
      <c r="AM8" s="248">
        <v>528</v>
      </c>
      <c r="AN8" s="244">
        <v>90.566037735849051</v>
      </c>
      <c r="AO8" s="248">
        <v>55</v>
      </c>
      <c r="AP8" s="244">
        <v>9.433962264150944</v>
      </c>
      <c r="AQ8" s="248">
        <v>22</v>
      </c>
      <c r="AR8" s="244">
        <v>40</v>
      </c>
      <c r="AS8" s="248">
        <v>11</v>
      </c>
      <c r="AT8" s="244">
        <v>20</v>
      </c>
      <c r="AU8" s="248">
        <v>27</v>
      </c>
      <c r="AV8" s="244">
        <v>49.090909090909093</v>
      </c>
      <c r="AW8" s="248">
        <v>17</v>
      </c>
      <c r="AX8" s="244">
        <v>30.90909090909091</v>
      </c>
      <c r="AY8" s="248">
        <v>10</v>
      </c>
      <c r="AZ8" s="244">
        <v>18.181818181818183</v>
      </c>
      <c r="BA8" s="248">
        <v>535</v>
      </c>
      <c r="BB8" s="244">
        <v>44.105523495465789</v>
      </c>
      <c r="BC8" s="248">
        <v>95</v>
      </c>
      <c r="BD8" s="244">
        <v>7.8318219291014017</v>
      </c>
      <c r="BE8" s="243"/>
      <c r="BF8" s="248">
        <v>20741</v>
      </c>
      <c r="BG8" s="248">
        <v>13326</v>
      </c>
      <c r="BH8" s="244">
        <v>64.249554023431855</v>
      </c>
      <c r="BI8" s="248">
        <v>11812</v>
      </c>
      <c r="BJ8" s="244">
        <v>88.638751313222272</v>
      </c>
      <c r="BK8" s="248">
        <v>1514</v>
      </c>
      <c r="BL8" s="244">
        <v>11.361248686777728</v>
      </c>
      <c r="BM8" s="248">
        <v>783</v>
      </c>
      <c r="BN8" s="244">
        <v>51.717305151915454</v>
      </c>
      <c r="BO8" s="248">
        <v>705</v>
      </c>
      <c r="BP8" s="244">
        <v>90.038314176245208</v>
      </c>
      <c r="BQ8" s="248">
        <v>78</v>
      </c>
      <c r="BR8" s="244">
        <v>9.9616858237547898</v>
      </c>
      <c r="BS8" s="248">
        <v>15</v>
      </c>
      <c r="BT8" s="244">
        <v>19.23076923076923</v>
      </c>
      <c r="BU8" s="248">
        <v>34</v>
      </c>
      <c r="BV8" s="244">
        <v>43.589743589743591</v>
      </c>
      <c r="BW8" s="248">
        <v>42</v>
      </c>
      <c r="BX8" s="244">
        <v>53.846153846153847</v>
      </c>
      <c r="BY8" s="248">
        <v>54</v>
      </c>
      <c r="BZ8" s="244">
        <v>69.230769230769226</v>
      </c>
      <c r="CA8" s="248">
        <v>20</v>
      </c>
      <c r="CB8" s="244">
        <v>25.641025641025642</v>
      </c>
      <c r="CC8" s="248">
        <v>559</v>
      </c>
      <c r="CD8" s="244">
        <v>36.922060766182298</v>
      </c>
      <c r="CE8" s="248">
        <v>172</v>
      </c>
      <c r="CF8" s="244">
        <v>11.360634081902246</v>
      </c>
      <c r="CG8" s="243"/>
      <c r="CH8" s="248">
        <v>22383</v>
      </c>
      <c r="CI8" s="248">
        <v>11839</v>
      </c>
      <c r="CJ8" s="244">
        <v>52.892820444087029</v>
      </c>
      <c r="CK8" s="248">
        <v>10812</v>
      </c>
      <c r="CL8" s="244">
        <v>91.325280851423258</v>
      </c>
      <c r="CM8" s="248">
        <v>1027</v>
      </c>
      <c r="CN8" s="244">
        <v>8.6747191485767381</v>
      </c>
      <c r="CO8" s="248">
        <v>547</v>
      </c>
      <c r="CP8" s="244">
        <v>53.261927945472252</v>
      </c>
      <c r="CQ8" s="248">
        <v>501</v>
      </c>
      <c r="CR8" s="244">
        <v>91.590493601462526</v>
      </c>
      <c r="CS8" s="248">
        <v>46</v>
      </c>
      <c r="CT8" s="244">
        <v>8.4095063985374772</v>
      </c>
      <c r="CU8" s="248">
        <v>17</v>
      </c>
      <c r="CV8" s="244">
        <v>36.956521739130437</v>
      </c>
      <c r="CW8" s="248">
        <v>25</v>
      </c>
      <c r="CX8" s="244">
        <v>54.347826086956523</v>
      </c>
      <c r="CY8" s="248">
        <v>29</v>
      </c>
      <c r="CZ8" s="244">
        <v>63.043478260869563</v>
      </c>
      <c r="DA8" s="248">
        <v>21</v>
      </c>
      <c r="DB8" s="244">
        <v>45.652173913043477</v>
      </c>
      <c r="DC8" s="248">
        <v>19</v>
      </c>
      <c r="DD8" s="244">
        <v>41.304347826086953</v>
      </c>
      <c r="DE8" s="248">
        <v>377</v>
      </c>
      <c r="DF8" s="244">
        <v>36.708860759493668</v>
      </c>
      <c r="DG8" s="248">
        <v>103</v>
      </c>
      <c r="DH8" s="244">
        <v>10.029211295034079</v>
      </c>
      <c r="DI8" s="243"/>
      <c r="DJ8" s="248">
        <v>23966</v>
      </c>
      <c r="DK8" s="248">
        <v>12133</v>
      </c>
      <c r="DL8" s="244">
        <v>50.62588667278645</v>
      </c>
      <c r="DM8" s="248">
        <v>10777</v>
      </c>
      <c r="DN8" s="244">
        <v>88.823868787604056</v>
      </c>
      <c r="DO8" s="248">
        <v>1356</v>
      </c>
      <c r="DP8" s="244">
        <v>11.176131212395944</v>
      </c>
      <c r="DQ8" s="248">
        <v>829</v>
      </c>
      <c r="DR8" s="244">
        <v>61.135693215339231</v>
      </c>
      <c r="DS8" s="248">
        <v>776</v>
      </c>
      <c r="DT8" s="244">
        <v>93.606755126658626</v>
      </c>
      <c r="DU8" s="248">
        <v>53</v>
      </c>
      <c r="DV8" s="244">
        <v>6.3932448733413754</v>
      </c>
      <c r="DW8" s="248">
        <v>13</v>
      </c>
      <c r="DX8" s="244">
        <v>24.528301886792452</v>
      </c>
      <c r="DY8" s="248">
        <v>29</v>
      </c>
      <c r="DZ8" s="244">
        <v>54.716981132075475</v>
      </c>
      <c r="EA8" s="248">
        <v>21</v>
      </c>
      <c r="EB8" s="244">
        <v>39.622641509433961</v>
      </c>
      <c r="EC8" s="248">
        <v>23</v>
      </c>
      <c r="ED8" s="244">
        <v>43.39622641509434</v>
      </c>
      <c r="EE8" s="248">
        <v>35</v>
      </c>
      <c r="EF8" s="244">
        <v>66.037735849056602</v>
      </c>
      <c r="EG8" s="248">
        <v>445</v>
      </c>
      <c r="EH8" s="244">
        <v>32.817109144542776</v>
      </c>
      <c r="EI8" s="248">
        <v>82</v>
      </c>
      <c r="EJ8" s="244">
        <v>6.0471976401179939</v>
      </c>
      <c r="EK8" s="178"/>
    </row>
    <row r="9" spans="1:141" ht="21" x14ac:dyDescent="0.45">
      <c r="A9" s="243" t="s">
        <v>200</v>
      </c>
      <c r="B9" s="248">
        <v>150696</v>
      </c>
      <c r="C9" s="248">
        <v>83827</v>
      </c>
      <c r="D9" s="244">
        <v>55.626559430907257</v>
      </c>
      <c r="E9" s="248">
        <v>73582</v>
      </c>
      <c r="F9" s="244">
        <f t="shared" si="0"/>
        <v>87.778400753933695</v>
      </c>
      <c r="G9" s="248">
        <v>10245</v>
      </c>
      <c r="H9" s="244">
        <f t="shared" si="1"/>
        <v>12.221599246066303</v>
      </c>
      <c r="I9" s="248">
        <v>9416</v>
      </c>
      <c r="J9" s="244">
        <f t="shared" si="2"/>
        <v>91.908247925817477</v>
      </c>
      <c r="K9" s="248">
        <v>8427</v>
      </c>
      <c r="L9" s="244">
        <f t="shared" si="3"/>
        <v>89.496601529311803</v>
      </c>
      <c r="M9" s="248">
        <f t="shared" si="4"/>
        <v>989</v>
      </c>
      <c r="N9" s="244">
        <f t="shared" si="5"/>
        <v>10.50339847068819</v>
      </c>
      <c r="O9" s="248">
        <v>200</v>
      </c>
      <c r="P9" s="244">
        <v>20.222446916076844</v>
      </c>
      <c r="Q9" s="248">
        <v>428</v>
      </c>
      <c r="R9" s="244">
        <v>43.27603640040445</v>
      </c>
      <c r="S9" s="248">
        <v>407</v>
      </c>
      <c r="T9" s="244">
        <v>41.152679474216377</v>
      </c>
      <c r="U9" s="248">
        <v>402</v>
      </c>
      <c r="V9" s="244">
        <v>40.647118301314457</v>
      </c>
      <c r="W9" s="248">
        <v>228</v>
      </c>
      <c r="X9" s="244">
        <v>23.053589484327603</v>
      </c>
      <c r="Y9" s="248">
        <v>238</v>
      </c>
      <c r="Z9" s="244">
        <f t="shared" si="6"/>
        <v>2.3230844314299657</v>
      </c>
      <c r="AA9" s="248">
        <f t="shared" si="7"/>
        <v>591</v>
      </c>
      <c r="AB9" s="244">
        <f t="shared" si="8"/>
        <v>5.7686676427525621</v>
      </c>
      <c r="AC9" s="243"/>
      <c r="AD9" s="248">
        <v>29461</v>
      </c>
      <c r="AE9" s="248">
        <v>17973</v>
      </c>
      <c r="AF9" s="244">
        <v>61.006075829062148</v>
      </c>
      <c r="AG9" s="248">
        <v>15905</v>
      </c>
      <c r="AH9" s="244">
        <v>88.493851888944533</v>
      </c>
      <c r="AI9" s="248">
        <v>2068</v>
      </c>
      <c r="AJ9" s="244">
        <v>11.506148111055472</v>
      </c>
      <c r="AK9" s="248">
        <v>1881</v>
      </c>
      <c r="AL9" s="244">
        <v>90.957446808510639</v>
      </c>
      <c r="AM9" s="248">
        <v>1666</v>
      </c>
      <c r="AN9" s="244">
        <v>88.569909622541203</v>
      </c>
      <c r="AO9" s="248">
        <v>215</v>
      </c>
      <c r="AP9" s="244">
        <v>11.430090377458798</v>
      </c>
      <c r="AQ9" s="248">
        <v>77</v>
      </c>
      <c r="AR9" s="244">
        <v>35.813953488372093</v>
      </c>
      <c r="AS9" s="248">
        <v>65</v>
      </c>
      <c r="AT9" s="244">
        <v>30.232558139534884</v>
      </c>
      <c r="AU9" s="248">
        <v>56</v>
      </c>
      <c r="AV9" s="244">
        <v>26.046511627906977</v>
      </c>
      <c r="AW9" s="248">
        <v>50</v>
      </c>
      <c r="AX9" s="244">
        <v>23.255813953488371</v>
      </c>
      <c r="AY9" s="248">
        <v>33</v>
      </c>
      <c r="AZ9" s="244">
        <v>15.348837209302326</v>
      </c>
      <c r="BA9" s="248">
        <v>66</v>
      </c>
      <c r="BB9" s="244">
        <v>3.1914893617021276</v>
      </c>
      <c r="BC9" s="248">
        <v>121</v>
      </c>
      <c r="BD9" s="244">
        <v>5.8510638297872344</v>
      </c>
      <c r="BE9" s="243"/>
      <c r="BF9" s="248">
        <v>35941</v>
      </c>
      <c r="BG9" s="248">
        <v>20202</v>
      </c>
      <c r="BH9" s="244">
        <v>56.208786622520243</v>
      </c>
      <c r="BI9" s="248">
        <v>17542</v>
      </c>
      <c r="BJ9" s="244">
        <v>86.832986832986833</v>
      </c>
      <c r="BK9" s="248">
        <v>2660</v>
      </c>
      <c r="BL9" s="244">
        <v>13.167013167013167</v>
      </c>
      <c r="BM9" s="248">
        <v>2416</v>
      </c>
      <c r="BN9" s="244">
        <v>90.827067669172934</v>
      </c>
      <c r="BO9" s="248">
        <v>2164</v>
      </c>
      <c r="BP9" s="244">
        <v>89.569536423841058</v>
      </c>
      <c r="BQ9" s="248">
        <v>252</v>
      </c>
      <c r="BR9" s="244">
        <v>10.430463576158941</v>
      </c>
      <c r="BS9" s="248">
        <v>30</v>
      </c>
      <c r="BT9" s="244">
        <v>11.904761904761905</v>
      </c>
      <c r="BU9" s="248">
        <v>118</v>
      </c>
      <c r="BV9" s="244">
        <v>46.825396825396822</v>
      </c>
      <c r="BW9" s="248">
        <v>102</v>
      </c>
      <c r="BX9" s="244">
        <v>40.476190476190474</v>
      </c>
      <c r="BY9" s="248">
        <v>112</v>
      </c>
      <c r="BZ9" s="244">
        <v>44.444444444444443</v>
      </c>
      <c r="CA9" s="248">
        <v>32</v>
      </c>
      <c r="CB9" s="244">
        <v>12.698412698412698</v>
      </c>
      <c r="CC9" s="248">
        <v>79</v>
      </c>
      <c r="CD9" s="244">
        <v>2.969924812030075</v>
      </c>
      <c r="CE9" s="248">
        <v>165</v>
      </c>
      <c r="CF9" s="244">
        <v>6.2030075187969924</v>
      </c>
      <c r="CG9" s="243"/>
      <c r="CH9" s="248">
        <v>40394</v>
      </c>
      <c r="CI9" s="248">
        <v>21794</v>
      </c>
      <c r="CJ9" s="244">
        <v>53.953557459028566</v>
      </c>
      <c r="CK9" s="248">
        <v>19355</v>
      </c>
      <c r="CL9" s="244">
        <v>88.808846471505916</v>
      </c>
      <c r="CM9" s="248">
        <v>2439</v>
      </c>
      <c r="CN9" s="244">
        <v>11.19115352849408</v>
      </c>
      <c r="CO9" s="248">
        <v>2238</v>
      </c>
      <c r="CP9" s="244">
        <v>91.758917589175894</v>
      </c>
      <c r="CQ9" s="248">
        <v>2008</v>
      </c>
      <c r="CR9" s="244">
        <v>89.722966934763178</v>
      </c>
      <c r="CS9" s="248">
        <v>230</v>
      </c>
      <c r="CT9" s="244">
        <v>10.277033065236818</v>
      </c>
      <c r="CU9" s="248">
        <v>38</v>
      </c>
      <c r="CV9" s="244">
        <v>16.521739130434781</v>
      </c>
      <c r="CW9" s="248">
        <v>86</v>
      </c>
      <c r="CX9" s="244">
        <v>37.391304347826086</v>
      </c>
      <c r="CY9" s="248">
        <v>118</v>
      </c>
      <c r="CZ9" s="244">
        <v>51.304347826086953</v>
      </c>
      <c r="DA9" s="248">
        <v>108</v>
      </c>
      <c r="DB9" s="244">
        <v>46.956521739130437</v>
      </c>
      <c r="DC9" s="248">
        <v>69</v>
      </c>
      <c r="DD9" s="244">
        <v>30</v>
      </c>
      <c r="DE9" s="248">
        <v>39</v>
      </c>
      <c r="DF9" s="244">
        <v>1.5990159901599017</v>
      </c>
      <c r="DG9" s="248">
        <v>162</v>
      </c>
      <c r="DH9" s="244">
        <v>6.6420664206642064</v>
      </c>
      <c r="DI9" s="243"/>
      <c r="DJ9" s="248">
        <v>44900</v>
      </c>
      <c r="DK9" s="248">
        <v>23858</v>
      </c>
      <c r="DL9" s="244">
        <v>53.1358574610245</v>
      </c>
      <c r="DM9" s="248">
        <v>20780</v>
      </c>
      <c r="DN9" s="244">
        <v>87.098667113756392</v>
      </c>
      <c r="DO9" s="248">
        <v>3078</v>
      </c>
      <c r="DP9" s="244">
        <v>12.901332886243608</v>
      </c>
      <c r="DQ9" s="248">
        <v>2881</v>
      </c>
      <c r="DR9" s="244">
        <v>93.599740090968155</v>
      </c>
      <c r="DS9" s="248">
        <v>2589</v>
      </c>
      <c r="DT9" s="244">
        <v>89.864630336688649</v>
      </c>
      <c r="DU9" s="248">
        <v>292</v>
      </c>
      <c r="DV9" s="244">
        <v>10.13536966331135</v>
      </c>
      <c r="DW9" s="248">
        <v>55</v>
      </c>
      <c r="DX9" s="244">
        <v>18.835616438356166</v>
      </c>
      <c r="DY9" s="248">
        <v>159</v>
      </c>
      <c r="DZ9" s="244">
        <v>54.452054794520549</v>
      </c>
      <c r="EA9" s="248">
        <v>131</v>
      </c>
      <c r="EB9" s="244">
        <v>44.863013698630134</v>
      </c>
      <c r="EC9" s="248">
        <v>132</v>
      </c>
      <c r="ED9" s="244">
        <v>45.205479452054796</v>
      </c>
      <c r="EE9" s="248">
        <v>94</v>
      </c>
      <c r="EF9" s="244">
        <v>32.19178082191781</v>
      </c>
      <c r="EG9" s="248">
        <v>54</v>
      </c>
      <c r="EH9" s="244">
        <v>1.7543859649122806</v>
      </c>
      <c r="EI9" s="248">
        <v>143</v>
      </c>
      <c r="EJ9" s="244">
        <v>4.6458739441195585</v>
      </c>
      <c r="EK9" s="178"/>
    </row>
    <row r="10" spans="1:141" ht="21" x14ac:dyDescent="0.45">
      <c r="A10" s="243" t="s">
        <v>201</v>
      </c>
      <c r="B10" s="248">
        <v>96457</v>
      </c>
      <c r="C10" s="248">
        <v>80238</v>
      </c>
      <c r="D10" s="244">
        <v>83.185253532662216</v>
      </c>
      <c r="E10" s="248">
        <v>76704</v>
      </c>
      <c r="F10" s="244">
        <f t="shared" si="0"/>
        <v>95.595603080834522</v>
      </c>
      <c r="G10" s="248">
        <f>C10-E10</f>
        <v>3534</v>
      </c>
      <c r="H10" s="244">
        <f t="shared" si="1"/>
        <v>4.4043969191654826</v>
      </c>
      <c r="I10" s="248">
        <v>2524</v>
      </c>
      <c r="J10" s="244">
        <f t="shared" si="2"/>
        <v>71.420486700622519</v>
      </c>
      <c r="K10" s="248">
        <v>2216</v>
      </c>
      <c r="L10" s="244">
        <f t="shared" si="3"/>
        <v>87.797147385103017</v>
      </c>
      <c r="M10" s="248">
        <f t="shared" si="4"/>
        <v>308</v>
      </c>
      <c r="N10" s="244">
        <f t="shared" si="5"/>
        <v>12.202852614896988</v>
      </c>
      <c r="O10" s="248">
        <v>93</v>
      </c>
      <c r="P10" s="244">
        <v>40.789473684210527</v>
      </c>
      <c r="Q10" s="248">
        <v>99</v>
      </c>
      <c r="R10" s="244">
        <v>43.421052631578945</v>
      </c>
      <c r="S10" s="248">
        <v>91</v>
      </c>
      <c r="T10" s="244">
        <v>39.912280701754383</v>
      </c>
      <c r="U10" s="248">
        <v>115</v>
      </c>
      <c r="V10" s="244">
        <v>50.438596491228068</v>
      </c>
      <c r="W10" s="248">
        <v>48</v>
      </c>
      <c r="X10" s="244">
        <v>21.05263157894737</v>
      </c>
      <c r="Y10" s="248">
        <v>99</v>
      </c>
      <c r="Z10" s="244">
        <f t="shared" si="6"/>
        <v>2.801358234295416</v>
      </c>
      <c r="AA10" s="248">
        <f t="shared" si="7"/>
        <v>911</v>
      </c>
      <c r="AB10" s="244">
        <f t="shared" si="8"/>
        <v>25.778155065082061</v>
      </c>
      <c r="AC10" s="243"/>
      <c r="AD10" s="248">
        <v>22845</v>
      </c>
      <c r="AE10" s="248">
        <v>19371</v>
      </c>
      <c r="AF10" s="244">
        <v>84.793171372291525</v>
      </c>
      <c r="AG10" s="248">
        <v>18713</v>
      </c>
      <c r="AH10" s="244">
        <v>96.603169686644989</v>
      </c>
      <c r="AI10" s="248">
        <v>638</v>
      </c>
      <c r="AJ10" s="244">
        <v>3.2935831913685405</v>
      </c>
      <c r="AK10" s="248">
        <v>443</v>
      </c>
      <c r="AL10" s="244">
        <v>69.435736677115983</v>
      </c>
      <c r="AM10" s="248">
        <v>396</v>
      </c>
      <c r="AN10" s="244">
        <v>89.390519187358919</v>
      </c>
      <c r="AO10" s="248">
        <v>47</v>
      </c>
      <c r="AP10" s="244">
        <v>10.609480812641083</v>
      </c>
      <c r="AQ10" s="248">
        <v>20</v>
      </c>
      <c r="AR10" s="244">
        <v>42.553191489361701</v>
      </c>
      <c r="AS10" s="248">
        <v>18</v>
      </c>
      <c r="AT10" s="244">
        <v>38.297872340425535</v>
      </c>
      <c r="AU10" s="248">
        <v>16</v>
      </c>
      <c r="AV10" s="244">
        <v>34.042553191489361</v>
      </c>
      <c r="AW10" s="248">
        <v>19</v>
      </c>
      <c r="AX10" s="244">
        <v>40.425531914893618</v>
      </c>
      <c r="AY10" s="248">
        <v>12</v>
      </c>
      <c r="AZ10" s="244">
        <v>25.531914893617021</v>
      </c>
      <c r="BA10" s="248">
        <v>33</v>
      </c>
      <c r="BB10" s="244">
        <v>5.1724137931034484</v>
      </c>
      <c r="BC10" s="248">
        <v>162</v>
      </c>
      <c r="BD10" s="244">
        <v>25.391849529780565</v>
      </c>
      <c r="BE10" s="243"/>
      <c r="BF10" s="248">
        <v>23897</v>
      </c>
      <c r="BG10" s="248">
        <v>20053</v>
      </c>
      <c r="BH10" s="244">
        <v>83.914298865966444</v>
      </c>
      <c r="BI10" s="248">
        <v>19084</v>
      </c>
      <c r="BJ10" s="244">
        <v>95.16780531591283</v>
      </c>
      <c r="BK10" s="248">
        <v>947</v>
      </c>
      <c r="BL10" s="244">
        <v>4.7224854136538177</v>
      </c>
      <c r="BM10" s="248">
        <v>600</v>
      </c>
      <c r="BN10" s="244">
        <v>63.357972544878564</v>
      </c>
      <c r="BO10" s="248">
        <v>525</v>
      </c>
      <c r="BP10" s="244">
        <v>87.5</v>
      </c>
      <c r="BQ10" s="248">
        <v>75</v>
      </c>
      <c r="BR10" s="244">
        <v>12.5</v>
      </c>
      <c r="BS10" s="248">
        <v>23</v>
      </c>
      <c r="BT10" s="244">
        <v>30.666666666666668</v>
      </c>
      <c r="BU10" s="248">
        <v>28</v>
      </c>
      <c r="BV10" s="244">
        <v>37.333333333333336</v>
      </c>
      <c r="BW10" s="248">
        <v>34</v>
      </c>
      <c r="BX10" s="244">
        <v>45.333333333333336</v>
      </c>
      <c r="BY10" s="248">
        <v>45</v>
      </c>
      <c r="BZ10" s="244">
        <v>60</v>
      </c>
      <c r="CA10" s="248">
        <v>13</v>
      </c>
      <c r="CB10" s="244">
        <v>17.333333333333332</v>
      </c>
      <c r="CC10" s="248">
        <v>54</v>
      </c>
      <c r="CD10" s="244">
        <v>5.7022175290390704</v>
      </c>
      <c r="CE10" s="248">
        <v>293</v>
      </c>
      <c r="CF10" s="244">
        <v>30.939809926082365</v>
      </c>
      <c r="CG10" s="243"/>
      <c r="CH10" s="248">
        <v>23505</v>
      </c>
      <c r="CI10" s="248">
        <v>19048</v>
      </c>
      <c r="CJ10" s="244">
        <v>81.038077004892571</v>
      </c>
      <c r="CK10" s="248">
        <v>18272</v>
      </c>
      <c r="CL10" s="244">
        <v>95.926081478370435</v>
      </c>
      <c r="CM10" s="248">
        <v>776</v>
      </c>
      <c r="CN10" s="244">
        <v>4.073918521629567</v>
      </c>
      <c r="CO10" s="248">
        <v>596</v>
      </c>
      <c r="CP10" s="244">
        <v>76.80412371134021</v>
      </c>
      <c r="CQ10" s="248">
        <v>536</v>
      </c>
      <c r="CR10" s="244">
        <v>89.932885906040269</v>
      </c>
      <c r="CS10" s="248">
        <v>59</v>
      </c>
      <c r="CT10" s="244">
        <v>9.8993288590604021</v>
      </c>
      <c r="CU10" s="248">
        <v>28</v>
      </c>
      <c r="CV10" s="244">
        <v>47.457627118644069</v>
      </c>
      <c r="CW10" s="248">
        <v>23</v>
      </c>
      <c r="CX10" s="244">
        <v>38.983050847457626</v>
      </c>
      <c r="CY10" s="248">
        <v>22</v>
      </c>
      <c r="CZ10" s="244">
        <v>37.288135593220339</v>
      </c>
      <c r="DA10" s="248">
        <v>24</v>
      </c>
      <c r="DB10" s="244">
        <v>40.677966101694913</v>
      </c>
      <c r="DC10" s="248">
        <v>13</v>
      </c>
      <c r="DD10" s="244">
        <v>22.033898305084747</v>
      </c>
      <c r="DE10" s="248">
        <v>9</v>
      </c>
      <c r="DF10" s="244">
        <v>1.1597938144329898</v>
      </c>
      <c r="DG10" s="248">
        <v>170</v>
      </c>
      <c r="DH10" s="244">
        <v>21.907216494845361</v>
      </c>
      <c r="DI10" s="243"/>
      <c r="DJ10" s="248">
        <v>26210</v>
      </c>
      <c r="DK10" s="248">
        <v>21766</v>
      </c>
      <c r="DL10" s="244">
        <v>83.044639450591376</v>
      </c>
      <c r="DM10" s="248">
        <v>20635</v>
      </c>
      <c r="DN10" s="244">
        <v>94.803822475420375</v>
      </c>
      <c r="DO10" s="248">
        <v>1131</v>
      </c>
      <c r="DP10" s="244">
        <v>5.1961775245796193</v>
      </c>
      <c r="DQ10" s="248">
        <v>885</v>
      </c>
      <c r="DR10" s="244">
        <v>78.249336870026525</v>
      </c>
      <c r="DS10" s="248">
        <v>759</v>
      </c>
      <c r="DT10" s="244">
        <v>85.762711864406782</v>
      </c>
      <c r="DU10" s="248">
        <v>47</v>
      </c>
      <c r="DV10" s="244">
        <v>5.3107344632768365</v>
      </c>
      <c r="DW10" s="248">
        <v>22</v>
      </c>
      <c r="DX10" s="244">
        <v>46.808510638297875</v>
      </c>
      <c r="DY10" s="248">
        <v>30</v>
      </c>
      <c r="DZ10" s="244">
        <v>63.829787234042556</v>
      </c>
      <c r="EA10" s="248">
        <v>19</v>
      </c>
      <c r="EB10" s="244">
        <v>40.425531914893618</v>
      </c>
      <c r="EC10" s="248">
        <v>27</v>
      </c>
      <c r="ED10" s="244">
        <v>57.446808510638299</v>
      </c>
      <c r="EE10" s="248">
        <v>10</v>
      </c>
      <c r="EF10" s="244">
        <v>21.276595744680851</v>
      </c>
      <c r="EG10" s="248">
        <v>3</v>
      </c>
      <c r="EH10" s="244">
        <v>0.26525198938992045</v>
      </c>
      <c r="EI10" s="248">
        <v>243</v>
      </c>
      <c r="EJ10" s="244">
        <v>21.485411140583555</v>
      </c>
      <c r="EK10" s="178"/>
    </row>
    <row r="11" spans="1:141" ht="21" x14ac:dyDescent="0.45">
      <c r="A11" s="243" t="s">
        <v>202</v>
      </c>
      <c r="B11" s="248">
        <v>158409</v>
      </c>
      <c r="C11" s="248">
        <v>62538</v>
      </c>
      <c r="D11" s="244">
        <v>39.478817491430412</v>
      </c>
      <c r="E11" s="248">
        <v>56002</v>
      </c>
      <c r="F11" s="244">
        <f t="shared" si="0"/>
        <v>89.548754357350731</v>
      </c>
      <c r="G11" s="248">
        <v>6536</v>
      </c>
      <c r="H11" s="244">
        <f t="shared" si="1"/>
        <v>10.451245642649269</v>
      </c>
      <c r="I11" s="248">
        <v>4529</v>
      </c>
      <c r="J11" s="244">
        <f t="shared" si="2"/>
        <v>69.29314565483476</v>
      </c>
      <c r="K11" s="248">
        <v>4299</v>
      </c>
      <c r="L11" s="244">
        <f t="shared" si="3"/>
        <v>94.921616250827995</v>
      </c>
      <c r="M11" s="248">
        <f t="shared" si="4"/>
        <v>230</v>
      </c>
      <c r="N11" s="244">
        <f t="shared" si="5"/>
        <v>5.0783837491720023</v>
      </c>
      <c r="O11" s="248">
        <v>116</v>
      </c>
      <c r="P11" s="244">
        <v>50.434782608695649</v>
      </c>
      <c r="Q11" s="248">
        <v>126</v>
      </c>
      <c r="R11" s="244">
        <v>54.782608695652172</v>
      </c>
      <c r="S11" s="248">
        <v>132</v>
      </c>
      <c r="T11" s="244">
        <v>57.391304347826086</v>
      </c>
      <c r="U11" s="248">
        <v>166</v>
      </c>
      <c r="V11" s="244">
        <v>72.173913043478265</v>
      </c>
      <c r="W11" s="248">
        <v>116</v>
      </c>
      <c r="X11" s="244">
        <v>50.434782608695649</v>
      </c>
      <c r="Y11" s="248">
        <v>1505</v>
      </c>
      <c r="Z11" s="244">
        <f t="shared" si="6"/>
        <v>23.026315789473685</v>
      </c>
      <c r="AA11" s="248">
        <f t="shared" si="7"/>
        <v>502</v>
      </c>
      <c r="AB11" s="244">
        <f t="shared" si="8"/>
        <v>7.6805385556915544</v>
      </c>
      <c r="AC11" s="243"/>
      <c r="AD11" s="248">
        <v>33936</v>
      </c>
      <c r="AE11" s="248">
        <v>16737</v>
      </c>
      <c r="AF11" s="244">
        <v>49.319306930693067</v>
      </c>
      <c r="AG11" s="248">
        <v>15219</v>
      </c>
      <c r="AH11" s="244">
        <v>90.93027424269583</v>
      </c>
      <c r="AI11" s="248">
        <v>1518</v>
      </c>
      <c r="AJ11" s="244">
        <v>9.0697257573041767</v>
      </c>
      <c r="AK11" s="248">
        <v>1075</v>
      </c>
      <c r="AL11" s="244">
        <v>70.816864295125171</v>
      </c>
      <c r="AM11" s="248">
        <v>1029</v>
      </c>
      <c r="AN11" s="244">
        <v>95.720930232558146</v>
      </c>
      <c r="AO11" s="248">
        <v>46</v>
      </c>
      <c r="AP11" s="244">
        <v>4.2790697674418601</v>
      </c>
      <c r="AQ11" s="248">
        <v>35</v>
      </c>
      <c r="AR11" s="244">
        <v>76.086956521739125</v>
      </c>
      <c r="AS11" s="248">
        <v>19</v>
      </c>
      <c r="AT11" s="244">
        <v>41.304347826086953</v>
      </c>
      <c r="AU11" s="248">
        <v>22</v>
      </c>
      <c r="AV11" s="244">
        <v>47.826086956521742</v>
      </c>
      <c r="AW11" s="248">
        <v>24</v>
      </c>
      <c r="AX11" s="244">
        <v>52.173913043478258</v>
      </c>
      <c r="AY11" s="248">
        <v>13</v>
      </c>
      <c r="AZ11" s="244">
        <v>28.260869565217391</v>
      </c>
      <c r="BA11" s="248">
        <v>346</v>
      </c>
      <c r="BB11" s="244">
        <v>22.793148880105402</v>
      </c>
      <c r="BC11" s="248">
        <v>97</v>
      </c>
      <c r="BD11" s="244">
        <v>6.3899868247694336</v>
      </c>
      <c r="BE11" s="243"/>
      <c r="BF11" s="248">
        <v>36360</v>
      </c>
      <c r="BG11" s="248">
        <v>15804</v>
      </c>
      <c r="BH11" s="244">
        <v>43.465346534653463</v>
      </c>
      <c r="BI11" s="248">
        <v>13927</v>
      </c>
      <c r="BJ11" s="244">
        <v>88.123259934193868</v>
      </c>
      <c r="BK11" s="248">
        <v>1877</v>
      </c>
      <c r="BL11" s="244">
        <v>11.876740065806125</v>
      </c>
      <c r="BM11" s="248">
        <v>1219</v>
      </c>
      <c r="BN11" s="244">
        <v>64.944059669685672</v>
      </c>
      <c r="BO11" s="248">
        <v>1150</v>
      </c>
      <c r="BP11" s="244">
        <v>94.339622641509436</v>
      </c>
      <c r="BQ11" s="248">
        <v>69</v>
      </c>
      <c r="BR11" s="244">
        <v>5.6603773584905657</v>
      </c>
      <c r="BS11" s="248">
        <v>30</v>
      </c>
      <c r="BT11" s="244">
        <v>43.478260869565219</v>
      </c>
      <c r="BU11" s="248">
        <v>35</v>
      </c>
      <c r="BV11" s="244">
        <v>50.724637681159422</v>
      </c>
      <c r="BW11" s="248">
        <v>41</v>
      </c>
      <c r="BX11" s="244">
        <v>59.420289855072461</v>
      </c>
      <c r="BY11" s="248">
        <v>62</v>
      </c>
      <c r="BZ11" s="244">
        <v>89.85507246376811</v>
      </c>
      <c r="CA11" s="248">
        <v>31</v>
      </c>
      <c r="CB11" s="244">
        <v>44.927536231884055</v>
      </c>
      <c r="CC11" s="248">
        <v>481</v>
      </c>
      <c r="CD11" s="244">
        <v>25.625998934469898</v>
      </c>
      <c r="CE11" s="248">
        <v>177</v>
      </c>
      <c r="CF11" s="244">
        <v>9.4299413958444323</v>
      </c>
      <c r="CG11" s="243"/>
      <c r="CH11" s="248">
        <v>42822</v>
      </c>
      <c r="CI11" s="248">
        <v>15200</v>
      </c>
      <c r="CJ11" s="244">
        <v>35.495773200691232</v>
      </c>
      <c r="CK11" s="248">
        <v>13804</v>
      </c>
      <c r="CL11" s="244">
        <v>90.815789473684205</v>
      </c>
      <c r="CM11" s="248">
        <v>1396</v>
      </c>
      <c r="CN11" s="244">
        <v>9.1842105263157894</v>
      </c>
      <c r="CO11" s="248">
        <v>954</v>
      </c>
      <c r="CP11" s="244">
        <v>68.338108882521496</v>
      </c>
      <c r="CQ11" s="248">
        <v>894</v>
      </c>
      <c r="CR11" s="244">
        <v>93.710691823899367</v>
      </c>
      <c r="CS11" s="248">
        <v>60</v>
      </c>
      <c r="CT11" s="244">
        <v>6.2893081761006293</v>
      </c>
      <c r="CU11" s="248">
        <v>25</v>
      </c>
      <c r="CV11" s="244">
        <v>41.666666666666664</v>
      </c>
      <c r="CW11" s="248">
        <v>29</v>
      </c>
      <c r="CX11" s="244">
        <v>48.333333333333336</v>
      </c>
      <c r="CY11" s="248">
        <v>39</v>
      </c>
      <c r="CZ11" s="244">
        <v>65</v>
      </c>
      <c r="DA11" s="248">
        <v>43</v>
      </c>
      <c r="DB11" s="244">
        <v>71.666666666666671</v>
      </c>
      <c r="DC11" s="248">
        <v>35</v>
      </c>
      <c r="DD11" s="244">
        <v>58.333333333333336</v>
      </c>
      <c r="DE11" s="248">
        <v>307</v>
      </c>
      <c r="DF11" s="244">
        <v>21.991404011461317</v>
      </c>
      <c r="DG11" s="248">
        <v>135</v>
      </c>
      <c r="DH11" s="244">
        <v>9.6704871060171929</v>
      </c>
      <c r="DI11" s="243"/>
      <c r="DJ11" s="248">
        <v>45291</v>
      </c>
      <c r="DK11" s="248">
        <v>14797</v>
      </c>
      <c r="DL11" s="244">
        <v>32.67095007838202</v>
      </c>
      <c r="DM11" s="248">
        <v>13052</v>
      </c>
      <c r="DN11" s="244">
        <v>88.207069000473069</v>
      </c>
      <c r="DO11" s="248">
        <v>1745</v>
      </c>
      <c r="DP11" s="244">
        <v>11.792930999526931</v>
      </c>
      <c r="DQ11" s="248">
        <v>1281</v>
      </c>
      <c r="DR11" s="244">
        <v>73.409742120343836</v>
      </c>
      <c r="DS11" s="248">
        <v>1226</v>
      </c>
      <c r="DT11" s="244">
        <v>95.706479313036695</v>
      </c>
      <c r="DU11" s="248">
        <v>55</v>
      </c>
      <c r="DV11" s="244">
        <v>4.2935206869633102</v>
      </c>
      <c r="DW11" s="248">
        <v>26</v>
      </c>
      <c r="DX11" s="244">
        <v>47.272727272727273</v>
      </c>
      <c r="DY11" s="248">
        <v>43</v>
      </c>
      <c r="DZ11" s="244">
        <v>78.181818181818187</v>
      </c>
      <c r="EA11" s="248">
        <v>30</v>
      </c>
      <c r="EB11" s="244">
        <v>54.545454545454547</v>
      </c>
      <c r="EC11" s="248">
        <v>37</v>
      </c>
      <c r="ED11" s="244">
        <v>67.272727272727266</v>
      </c>
      <c r="EE11" s="248">
        <v>37</v>
      </c>
      <c r="EF11" s="244">
        <v>67.272727272727266</v>
      </c>
      <c r="EG11" s="248">
        <v>371</v>
      </c>
      <c r="EH11" s="244">
        <v>21.260744985673352</v>
      </c>
      <c r="EI11" s="248">
        <v>93</v>
      </c>
      <c r="EJ11" s="244">
        <v>5.329512893982808</v>
      </c>
      <c r="EK11" s="178"/>
    </row>
    <row r="12" spans="1:141" ht="21" x14ac:dyDescent="0.45">
      <c r="A12" s="243" t="s">
        <v>203</v>
      </c>
      <c r="B12" s="248">
        <v>104587</v>
      </c>
      <c r="C12" s="248">
        <v>87810</v>
      </c>
      <c r="D12" s="244">
        <v>83.958809412259654</v>
      </c>
      <c r="E12" s="248">
        <v>82206</v>
      </c>
      <c r="F12" s="244">
        <f t="shared" si="0"/>
        <v>93.618038947728053</v>
      </c>
      <c r="G12" s="248">
        <v>5604</v>
      </c>
      <c r="H12" s="244">
        <f t="shared" si="1"/>
        <v>6.3819610522719508</v>
      </c>
      <c r="I12" s="248">
        <v>4970</v>
      </c>
      <c r="J12" s="244">
        <f t="shared" si="2"/>
        <v>88.686652391149181</v>
      </c>
      <c r="K12" s="248">
        <v>3820</v>
      </c>
      <c r="L12" s="244">
        <f t="shared" si="3"/>
        <v>76.861167002012067</v>
      </c>
      <c r="M12" s="248">
        <f t="shared" si="4"/>
        <v>1150</v>
      </c>
      <c r="N12" s="244">
        <f t="shared" si="5"/>
        <v>23.138832997987926</v>
      </c>
      <c r="O12" s="248">
        <v>552</v>
      </c>
      <c r="P12" s="244">
        <v>48</v>
      </c>
      <c r="Q12" s="248">
        <v>489</v>
      </c>
      <c r="R12" s="244">
        <v>42.521739130434781</v>
      </c>
      <c r="S12" s="248">
        <v>381</v>
      </c>
      <c r="T12" s="244">
        <v>33.130434782608695</v>
      </c>
      <c r="U12" s="248">
        <v>333</v>
      </c>
      <c r="V12" s="244">
        <v>28.956521739130434</v>
      </c>
      <c r="W12" s="248">
        <v>238</v>
      </c>
      <c r="X12" s="244">
        <v>20.695652173913043</v>
      </c>
      <c r="Y12" s="248">
        <v>169</v>
      </c>
      <c r="Z12" s="244">
        <f t="shared" si="6"/>
        <v>3.0157030692362596</v>
      </c>
      <c r="AA12" s="248">
        <f t="shared" si="7"/>
        <v>465</v>
      </c>
      <c r="AB12" s="244">
        <f t="shared" si="8"/>
        <v>8.2976445396145611</v>
      </c>
      <c r="AC12" s="243"/>
      <c r="AD12" s="248">
        <v>24181</v>
      </c>
      <c r="AE12" s="248">
        <v>20765</v>
      </c>
      <c r="AF12" s="244">
        <v>85.873206236301229</v>
      </c>
      <c r="AG12" s="248">
        <v>19428</v>
      </c>
      <c r="AH12" s="244">
        <v>93.561281001685529</v>
      </c>
      <c r="AI12" s="248">
        <v>1337</v>
      </c>
      <c r="AJ12" s="244">
        <v>6.4387189983144717</v>
      </c>
      <c r="AK12" s="248">
        <v>1217</v>
      </c>
      <c r="AL12" s="244">
        <v>91.024682124158559</v>
      </c>
      <c r="AM12" s="248">
        <v>901</v>
      </c>
      <c r="AN12" s="244">
        <v>74.034511092851275</v>
      </c>
      <c r="AO12" s="248">
        <v>316</v>
      </c>
      <c r="AP12" s="244">
        <v>25.965488907148725</v>
      </c>
      <c r="AQ12" s="248">
        <v>167</v>
      </c>
      <c r="AR12" s="244">
        <v>52.848101265822784</v>
      </c>
      <c r="AS12" s="248">
        <v>128</v>
      </c>
      <c r="AT12" s="244">
        <v>40.506329113924053</v>
      </c>
      <c r="AU12" s="248">
        <v>82</v>
      </c>
      <c r="AV12" s="244">
        <v>25.949367088607595</v>
      </c>
      <c r="AW12" s="248">
        <v>77</v>
      </c>
      <c r="AX12" s="244">
        <v>24.367088607594937</v>
      </c>
      <c r="AY12" s="248">
        <v>61</v>
      </c>
      <c r="AZ12" s="244">
        <v>19.303797468354432</v>
      </c>
      <c r="BA12" s="248">
        <v>30</v>
      </c>
      <c r="BB12" s="244">
        <v>2.2438294689603588</v>
      </c>
      <c r="BC12" s="248">
        <v>90</v>
      </c>
      <c r="BD12" s="244">
        <v>6.731488406881077</v>
      </c>
      <c r="BE12" s="243"/>
      <c r="BF12" s="248">
        <v>26051</v>
      </c>
      <c r="BG12" s="248">
        <v>22090</v>
      </c>
      <c r="BH12" s="244">
        <v>84.795209396952131</v>
      </c>
      <c r="BI12" s="248">
        <v>20652</v>
      </c>
      <c r="BJ12" s="244">
        <v>93.49026708918062</v>
      </c>
      <c r="BK12" s="248">
        <v>1438</v>
      </c>
      <c r="BL12" s="244">
        <v>6.5097329108193751</v>
      </c>
      <c r="BM12" s="248">
        <v>1288</v>
      </c>
      <c r="BN12" s="244">
        <v>89.568845618915162</v>
      </c>
      <c r="BO12" s="248">
        <v>984</v>
      </c>
      <c r="BP12" s="244">
        <v>76.397515527950304</v>
      </c>
      <c r="BQ12" s="248">
        <v>304</v>
      </c>
      <c r="BR12" s="244">
        <v>23.602484472049689</v>
      </c>
      <c r="BS12" s="248">
        <v>145</v>
      </c>
      <c r="BT12" s="244">
        <v>47.69736842105263</v>
      </c>
      <c r="BU12" s="248">
        <v>125</v>
      </c>
      <c r="BV12" s="244">
        <v>41.118421052631582</v>
      </c>
      <c r="BW12" s="248">
        <v>116</v>
      </c>
      <c r="BX12" s="244">
        <v>38.157894736842103</v>
      </c>
      <c r="BY12" s="248">
        <v>100</v>
      </c>
      <c r="BZ12" s="244">
        <v>32.89473684210526</v>
      </c>
      <c r="CA12" s="248">
        <v>55</v>
      </c>
      <c r="CB12" s="244">
        <v>18.092105263157894</v>
      </c>
      <c r="CC12" s="248">
        <v>47</v>
      </c>
      <c r="CD12" s="244">
        <v>3.2684283727399164</v>
      </c>
      <c r="CE12" s="248">
        <v>103</v>
      </c>
      <c r="CF12" s="244">
        <v>7.1627260083449231</v>
      </c>
      <c r="CG12" s="243"/>
      <c r="CH12" s="248">
        <v>26765</v>
      </c>
      <c r="CI12" s="248">
        <v>22346</v>
      </c>
      <c r="CJ12" s="244">
        <v>83.489631982066129</v>
      </c>
      <c r="CK12" s="248">
        <v>21039</v>
      </c>
      <c r="CL12" s="244">
        <v>94.151078492795136</v>
      </c>
      <c r="CM12" s="248">
        <v>1307</v>
      </c>
      <c r="CN12" s="244">
        <v>5.848921507204869</v>
      </c>
      <c r="CO12" s="248">
        <v>1137</v>
      </c>
      <c r="CP12" s="244">
        <v>86.993114001530216</v>
      </c>
      <c r="CQ12" s="248">
        <v>867</v>
      </c>
      <c r="CR12" s="244">
        <v>76.253298153034294</v>
      </c>
      <c r="CS12" s="248">
        <v>270</v>
      </c>
      <c r="CT12" s="244">
        <v>23.746701846965699</v>
      </c>
      <c r="CU12" s="248">
        <v>127</v>
      </c>
      <c r="CV12" s="244">
        <v>47.037037037037038</v>
      </c>
      <c r="CW12" s="248">
        <v>121</v>
      </c>
      <c r="CX12" s="244">
        <v>44.814814814814817</v>
      </c>
      <c r="CY12" s="248">
        <v>98</v>
      </c>
      <c r="CZ12" s="244">
        <v>36.296296296296298</v>
      </c>
      <c r="DA12" s="248">
        <v>81</v>
      </c>
      <c r="DB12" s="244">
        <v>30</v>
      </c>
      <c r="DC12" s="248">
        <v>64</v>
      </c>
      <c r="DD12" s="244">
        <v>23.703703703703702</v>
      </c>
      <c r="DE12" s="248">
        <v>43</v>
      </c>
      <c r="DF12" s="244">
        <v>3.2899770466717673</v>
      </c>
      <c r="DG12" s="248">
        <v>127</v>
      </c>
      <c r="DH12" s="244">
        <v>9.7169089517980112</v>
      </c>
      <c r="DI12" s="243"/>
      <c r="DJ12" s="248">
        <v>27590</v>
      </c>
      <c r="DK12" s="248">
        <v>22609</v>
      </c>
      <c r="DL12" s="244">
        <v>81.946357375860813</v>
      </c>
      <c r="DM12" s="248">
        <v>21087</v>
      </c>
      <c r="DN12" s="244">
        <v>93.268167543898443</v>
      </c>
      <c r="DO12" s="248">
        <v>1522</v>
      </c>
      <c r="DP12" s="244">
        <v>6.7318324561015528</v>
      </c>
      <c r="DQ12" s="248">
        <v>1328</v>
      </c>
      <c r="DR12" s="244">
        <v>87.253613666228645</v>
      </c>
      <c r="DS12" s="248">
        <v>1068</v>
      </c>
      <c r="DT12" s="244">
        <v>80.421686746987959</v>
      </c>
      <c r="DU12" s="248">
        <v>260</v>
      </c>
      <c r="DV12" s="244">
        <v>19.578313253012048</v>
      </c>
      <c r="DW12" s="248">
        <v>113</v>
      </c>
      <c r="DX12" s="244">
        <v>43.46153846153846</v>
      </c>
      <c r="DY12" s="248">
        <v>115</v>
      </c>
      <c r="DZ12" s="244">
        <v>44.230769230769234</v>
      </c>
      <c r="EA12" s="248">
        <v>85</v>
      </c>
      <c r="EB12" s="244">
        <v>32.692307692307693</v>
      </c>
      <c r="EC12" s="248">
        <v>75</v>
      </c>
      <c r="ED12" s="244">
        <v>28.846153846153847</v>
      </c>
      <c r="EE12" s="248">
        <v>58</v>
      </c>
      <c r="EF12" s="244">
        <v>22.307692307692307</v>
      </c>
      <c r="EG12" s="248">
        <v>49</v>
      </c>
      <c r="EH12" s="244">
        <v>3.219448094612352</v>
      </c>
      <c r="EI12" s="248">
        <v>145</v>
      </c>
      <c r="EJ12" s="244">
        <v>9.5269382391590014</v>
      </c>
      <c r="EK12" s="178"/>
    </row>
    <row r="13" spans="1:141" ht="21" x14ac:dyDescent="0.45">
      <c r="A13" s="243" t="s">
        <v>204</v>
      </c>
      <c r="B13" s="248">
        <v>126538</v>
      </c>
      <c r="C13" s="248">
        <v>122169</v>
      </c>
      <c r="D13" s="244">
        <v>96.547282239327316</v>
      </c>
      <c r="E13" s="248">
        <v>111513</v>
      </c>
      <c r="F13" s="244">
        <f t="shared" si="0"/>
        <v>91.277656361270047</v>
      </c>
      <c r="G13" s="248">
        <v>10656</v>
      </c>
      <c r="H13" s="244">
        <f t="shared" si="1"/>
        <v>8.7223436387299564</v>
      </c>
      <c r="I13" s="248">
        <v>7638</v>
      </c>
      <c r="J13" s="244">
        <f t="shared" si="2"/>
        <v>71.677927927927925</v>
      </c>
      <c r="K13" s="248">
        <v>7381</v>
      </c>
      <c r="L13" s="244">
        <f t="shared" si="3"/>
        <v>96.635244828489135</v>
      </c>
      <c r="M13" s="248">
        <f t="shared" si="4"/>
        <v>257</v>
      </c>
      <c r="N13" s="244">
        <f t="shared" si="5"/>
        <v>3.3647551715108666</v>
      </c>
      <c r="O13" s="248">
        <v>93</v>
      </c>
      <c r="P13" s="244">
        <v>36.186770428015564</v>
      </c>
      <c r="Q13" s="248">
        <v>151</v>
      </c>
      <c r="R13" s="244">
        <v>58.754863813229569</v>
      </c>
      <c r="S13" s="248">
        <v>135</v>
      </c>
      <c r="T13" s="244">
        <v>52.52918287937743</v>
      </c>
      <c r="U13" s="248">
        <v>156</v>
      </c>
      <c r="V13" s="244">
        <v>60.700389105058363</v>
      </c>
      <c r="W13" s="248">
        <v>121</v>
      </c>
      <c r="X13" s="244">
        <v>47.081712062256813</v>
      </c>
      <c r="Y13" s="248">
        <v>1747</v>
      </c>
      <c r="Z13" s="244">
        <f t="shared" si="6"/>
        <v>16.39451951951952</v>
      </c>
      <c r="AA13" s="248">
        <f t="shared" si="7"/>
        <v>1271</v>
      </c>
      <c r="AB13" s="244">
        <f t="shared" si="8"/>
        <v>11.927552552552553</v>
      </c>
      <c r="AC13" s="243"/>
      <c r="AD13" s="248">
        <v>30736</v>
      </c>
      <c r="AE13" s="248">
        <v>29165</v>
      </c>
      <c r="AF13" s="244">
        <v>94.888729828214466</v>
      </c>
      <c r="AG13" s="248">
        <v>27358</v>
      </c>
      <c r="AH13" s="244">
        <v>93.804217383850499</v>
      </c>
      <c r="AI13" s="248">
        <v>1807</v>
      </c>
      <c r="AJ13" s="244">
        <v>6.1957826161494944</v>
      </c>
      <c r="AK13" s="248">
        <v>1154</v>
      </c>
      <c r="AL13" s="244">
        <v>63.862755949086882</v>
      </c>
      <c r="AM13" s="248">
        <v>1109</v>
      </c>
      <c r="AN13" s="244">
        <v>96.100519930675915</v>
      </c>
      <c r="AO13" s="248">
        <v>45</v>
      </c>
      <c r="AP13" s="244">
        <v>3.8994800693240901</v>
      </c>
      <c r="AQ13" s="248">
        <v>32</v>
      </c>
      <c r="AR13" s="244">
        <v>71.111111111111114</v>
      </c>
      <c r="AS13" s="248">
        <v>29</v>
      </c>
      <c r="AT13" s="244">
        <v>64.444444444444443</v>
      </c>
      <c r="AU13" s="248">
        <v>27</v>
      </c>
      <c r="AV13" s="244">
        <v>60</v>
      </c>
      <c r="AW13" s="248">
        <v>24</v>
      </c>
      <c r="AX13" s="244">
        <v>53.333333333333336</v>
      </c>
      <c r="AY13" s="248">
        <v>10</v>
      </c>
      <c r="AZ13" s="244">
        <v>22.222222222222221</v>
      </c>
      <c r="BA13" s="248">
        <v>366</v>
      </c>
      <c r="BB13" s="244">
        <v>20.254565578306586</v>
      </c>
      <c r="BC13" s="248">
        <v>287</v>
      </c>
      <c r="BD13" s="244">
        <v>15.88267847260653</v>
      </c>
      <c r="BE13" s="243"/>
      <c r="BF13" s="248">
        <v>30974</v>
      </c>
      <c r="BG13" s="248">
        <v>30225</v>
      </c>
      <c r="BH13" s="244">
        <v>97.581842835926906</v>
      </c>
      <c r="BI13" s="248">
        <v>27268</v>
      </c>
      <c r="BJ13" s="244">
        <v>90.21670802315964</v>
      </c>
      <c r="BK13" s="248">
        <v>2957</v>
      </c>
      <c r="BL13" s="244">
        <v>9.7832919768403634</v>
      </c>
      <c r="BM13" s="248">
        <v>2117</v>
      </c>
      <c r="BN13" s="244">
        <v>71.592830571525198</v>
      </c>
      <c r="BO13" s="248">
        <v>2033</v>
      </c>
      <c r="BP13" s="244">
        <v>96.032120925838456</v>
      </c>
      <c r="BQ13" s="248">
        <v>84</v>
      </c>
      <c r="BR13" s="244">
        <v>3.9678790741615493</v>
      </c>
      <c r="BS13" s="248">
        <v>23</v>
      </c>
      <c r="BT13" s="244">
        <v>27.38095238095238</v>
      </c>
      <c r="BU13" s="248">
        <v>37</v>
      </c>
      <c r="BV13" s="244">
        <v>44.047619047619051</v>
      </c>
      <c r="BW13" s="248">
        <v>47</v>
      </c>
      <c r="BX13" s="244">
        <v>55.952380952380949</v>
      </c>
      <c r="BY13" s="248">
        <v>57</v>
      </c>
      <c r="BZ13" s="244">
        <v>67.857142857142861</v>
      </c>
      <c r="CA13" s="248">
        <v>31</v>
      </c>
      <c r="CB13" s="244">
        <v>36.904761904761905</v>
      </c>
      <c r="CC13" s="248">
        <v>459</v>
      </c>
      <c r="CD13" s="244">
        <v>15.522489009130876</v>
      </c>
      <c r="CE13" s="248">
        <v>381</v>
      </c>
      <c r="CF13" s="244">
        <v>12.88468041934393</v>
      </c>
      <c r="CG13" s="243"/>
      <c r="CH13" s="248">
        <v>31230</v>
      </c>
      <c r="CI13" s="248">
        <v>30040</v>
      </c>
      <c r="CJ13" s="244">
        <v>96.189561319244319</v>
      </c>
      <c r="CK13" s="248">
        <v>27115</v>
      </c>
      <c r="CL13" s="244">
        <v>90.262982689747005</v>
      </c>
      <c r="CM13" s="248">
        <v>2925</v>
      </c>
      <c r="CN13" s="244">
        <v>9.7370173102529964</v>
      </c>
      <c r="CO13" s="248">
        <v>2449</v>
      </c>
      <c r="CP13" s="244">
        <v>83.726495726495727</v>
      </c>
      <c r="CQ13" s="248">
        <v>2392</v>
      </c>
      <c r="CR13" s="244">
        <v>97.672519395671699</v>
      </c>
      <c r="CS13" s="248">
        <v>57</v>
      </c>
      <c r="CT13" s="244">
        <v>2.3274806043282972</v>
      </c>
      <c r="CU13" s="248">
        <v>20</v>
      </c>
      <c r="CV13" s="244">
        <v>35.087719298245617</v>
      </c>
      <c r="CW13" s="248">
        <v>28</v>
      </c>
      <c r="CX13" s="244">
        <v>49.122807017543863</v>
      </c>
      <c r="CY13" s="248">
        <v>38</v>
      </c>
      <c r="CZ13" s="244">
        <v>66.666666666666671</v>
      </c>
      <c r="DA13" s="248">
        <v>33</v>
      </c>
      <c r="DB13" s="244">
        <v>57.89473684210526</v>
      </c>
      <c r="DC13" s="248">
        <v>30</v>
      </c>
      <c r="DD13" s="244">
        <v>52.631578947368418</v>
      </c>
      <c r="DE13" s="248">
        <v>293</v>
      </c>
      <c r="DF13" s="244">
        <v>10.017094017094017</v>
      </c>
      <c r="DG13" s="248">
        <v>183</v>
      </c>
      <c r="DH13" s="244">
        <v>6.2564102564102564</v>
      </c>
      <c r="DI13" s="243"/>
      <c r="DJ13" s="248">
        <v>33598</v>
      </c>
      <c r="DK13" s="248">
        <v>32739</v>
      </c>
      <c r="DL13" s="244">
        <v>97.443300196440262</v>
      </c>
      <c r="DM13" s="248">
        <v>29772</v>
      </c>
      <c r="DN13" s="244">
        <v>90.937414093283238</v>
      </c>
      <c r="DO13" s="248">
        <v>2967</v>
      </c>
      <c r="DP13" s="244">
        <v>9.0625859067167607</v>
      </c>
      <c r="DQ13" s="248">
        <v>1918</v>
      </c>
      <c r="DR13" s="244">
        <v>64.644421975058975</v>
      </c>
      <c r="DS13" s="248">
        <v>1847</v>
      </c>
      <c r="DT13" s="244">
        <v>96.298227320125136</v>
      </c>
      <c r="DU13" s="248">
        <v>71</v>
      </c>
      <c r="DV13" s="244">
        <v>3.7017726798748698</v>
      </c>
      <c r="DW13" s="248">
        <v>18</v>
      </c>
      <c r="DX13" s="244">
        <v>25.35211267605634</v>
      </c>
      <c r="DY13" s="248">
        <v>57</v>
      </c>
      <c r="DZ13" s="244">
        <v>80.281690140845072</v>
      </c>
      <c r="EA13" s="248">
        <v>23</v>
      </c>
      <c r="EB13" s="244">
        <v>32.394366197183096</v>
      </c>
      <c r="EC13" s="248">
        <v>42</v>
      </c>
      <c r="ED13" s="244">
        <v>59.154929577464792</v>
      </c>
      <c r="EE13" s="248">
        <v>50</v>
      </c>
      <c r="EF13" s="244">
        <v>70.422535211267601</v>
      </c>
      <c r="EG13" s="248">
        <v>629</v>
      </c>
      <c r="EH13" s="244">
        <v>21.199865183687226</v>
      </c>
      <c r="EI13" s="248">
        <v>420</v>
      </c>
      <c r="EJ13" s="244">
        <v>14.155712841253791</v>
      </c>
      <c r="EK13" s="178"/>
    </row>
    <row r="14" spans="1:141" ht="21" x14ac:dyDescent="0.45">
      <c r="A14" s="243" t="s">
        <v>205</v>
      </c>
      <c r="B14" s="248">
        <v>74351</v>
      </c>
      <c r="C14" s="248">
        <v>69800</v>
      </c>
      <c r="D14" s="244">
        <v>93.87903323425374</v>
      </c>
      <c r="E14" s="248">
        <v>60886</v>
      </c>
      <c r="F14" s="244">
        <f t="shared" si="0"/>
        <v>87.229226361031522</v>
      </c>
      <c r="G14" s="248">
        <v>8914</v>
      </c>
      <c r="H14" s="244">
        <f t="shared" si="1"/>
        <v>12.770773638968482</v>
      </c>
      <c r="I14" s="248">
        <v>7391</v>
      </c>
      <c r="J14" s="244">
        <f t="shared" si="2"/>
        <v>82.914516490913172</v>
      </c>
      <c r="K14" s="248">
        <v>6646</v>
      </c>
      <c r="L14" s="244">
        <f t="shared" si="3"/>
        <v>89.920173183601676</v>
      </c>
      <c r="M14" s="248">
        <f t="shared" si="4"/>
        <v>745</v>
      </c>
      <c r="N14" s="244">
        <f t="shared" si="5"/>
        <v>10.079826816398322</v>
      </c>
      <c r="O14" s="248">
        <v>184</v>
      </c>
      <c r="P14" s="244">
        <v>24.697986577181208</v>
      </c>
      <c r="Q14" s="248">
        <v>322</v>
      </c>
      <c r="R14" s="244">
        <v>43.221476510067113</v>
      </c>
      <c r="S14" s="248">
        <v>260</v>
      </c>
      <c r="T14" s="244">
        <v>34.899328859060404</v>
      </c>
      <c r="U14" s="248">
        <v>226</v>
      </c>
      <c r="V14" s="244">
        <v>30.335570469798657</v>
      </c>
      <c r="W14" s="248">
        <v>153</v>
      </c>
      <c r="X14" s="244">
        <v>20.536912751677853</v>
      </c>
      <c r="Y14" s="248">
        <v>746</v>
      </c>
      <c r="Z14" s="244">
        <f t="shared" si="6"/>
        <v>8.3688579762171873</v>
      </c>
      <c r="AA14" s="248">
        <f t="shared" si="7"/>
        <v>777</v>
      </c>
      <c r="AB14" s="244">
        <f t="shared" si="8"/>
        <v>8.716625532869644</v>
      </c>
      <c r="AC14" s="243"/>
      <c r="AD14" s="248">
        <v>16937</v>
      </c>
      <c r="AE14" s="248">
        <v>15755</v>
      </c>
      <c r="AF14" s="244">
        <v>80.964873925083808</v>
      </c>
      <c r="AG14" s="248">
        <v>14054</v>
      </c>
      <c r="AH14" s="244">
        <v>97.308730873087313</v>
      </c>
      <c r="AI14" s="248">
        <v>1701</v>
      </c>
      <c r="AJ14" s="244">
        <v>2.7047704770477048</v>
      </c>
      <c r="AK14" s="248">
        <v>1392</v>
      </c>
      <c r="AL14" s="244">
        <v>92.01331114808653</v>
      </c>
      <c r="AM14" s="248">
        <v>1247</v>
      </c>
      <c r="AN14" s="244">
        <v>92.947558770343576</v>
      </c>
      <c r="AO14" s="248">
        <v>145</v>
      </c>
      <c r="AP14" s="244">
        <v>7.0524412296564192</v>
      </c>
      <c r="AQ14" s="248">
        <v>43</v>
      </c>
      <c r="AR14" s="244">
        <v>74.358974358974365</v>
      </c>
      <c r="AS14" s="248">
        <v>65</v>
      </c>
      <c r="AT14" s="244">
        <v>43.589743589743591</v>
      </c>
      <c r="AU14" s="248">
        <v>44</v>
      </c>
      <c r="AV14" s="244">
        <v>33.333333333333336</v>
      </c>
      <c r="AW14" s="248">
        <v>45</v>
      </c>
      <c r="AX14" s="244">
        <v>41.025641025641029</v>
      </c>
      <c r="AY14" s="248">
        <v>22</v>
      </c>
      <c r="AZ14" s="244">
        <v>25.641025641025642</v>
      </c>
      <c r="BA14" s="248">
        <v>175</v>
      </c>
      <c r="BB14" s="244">
        <v>0.66555740432612309</v>
      </c>
      <c r="BC14" s="248">
        <v>134</v>
      </c>
      <c r="BD14" s="244">
        <v>7.3211314475873541</v>
      </c>
      <c r="BE14" s="243"/>
      <c r="BF14" s="248">
        <v>18157</v>
      </c>
      <c r="BG14" s="248">
        <v>17212</v>
      </c>
      <c r="BH14" s="244">
        <v>94.795395715151187</v>
      </c>
      <c r="BI14" s="248">
        <v>14771</v>
      </c>
      <c r="BJ14" s="244">
        <v>85.818033929816409</v>
      </c>
      <c r="BK14" s="248">
        <v>2441</v>
      </c>
      <c r="BL14" s="244">
        <v>14.181966070183593</v>
      </c>
      <c r="BM14" s="248">
        <v>2016</v>
      </c>
      <c r="BN14" s="244">
        <v>82.589102826710359</v>
      </c>
      <c r="BO14" s="248">
        <v>1841</v>
      </c>
      <c r="BP14" s="244">
        <v>91.319444444444443</v>
      </c>
      <c r="BQ14" s="248">
        <v>175</v>
      </c>
      <c r="BR14" s="244">
        <v>8.6805555555555554</v>
      </c>
      <c r="BS14" s="248">
        <v>45</v>
      </c>
      <c r="BT14" s="244">
        <v>25.714285714285715</v>
      </c>
      <c r="BU14" s="248">
        <v>78</v>
      </c>
      <c r="BV14" s="244">
        <v>44.571428571428569</v>
      </c>
      <c r="BW14" s="248">
        <v>69</v>
      </c>
      <c r="BX14" s="244">
        <v>39.428571428571431</v>
      </c>
      <c r="BY14" s="248">
        <v>52</v>
      </c>
      <c r="BZ14" s="244">
        <v>29.714285714285715</v>
      </c>
      <c r="CA14" s="248">
        <v>24</v>
      </c>
      <c r="CB14" s="244">
        <v>13.714285714285714</v>
      </c>
      <c r="CC14" s="248">
        <v>203</v>
      </c>
      <c r="CD14" s="244">
        <v>8.3162638263006965</v>
      </c>
      <c r="CE14" s="248">
        <v>222</v>
      </c>
      <c r="CF14" s="244">
        <v>9.0946333469889389</v>
      </c>
      <c r="CG14" s="243"/>
      <c r="CH14" s="248">
        <v>18583</v>
      </c>
      <c r="CI14" s="248">
        <v>17287</v>
      </c>
      <c r="CJ14" s="244">
        <v>93.025883872356459</v>
      </c>
      <c r="CK14" s="248">
        <v>15323</v>
      </c>
      <c r="CL14" s="244">
        <v>88.638861572279751</v>
      </c>
      <c r="CM14" s="248">
        <v>1964</v>
      </c>
      <c r="CN14" s="244">
        <v>11.361138427720253</v>
      </c>
      <c r="CO14" s="248">
        <v>1622</v>
      </c>
      <c r="CP14" s="244">
        <v>82.586558044806523</v>
      </c>
      <c r="CQ14" s="248">
        <v>1446</v>
      </c>
      <c r="CR14" s="244">
        <v>89.149198520345251</v>
      </c>
      <c r="CS14" s="248">
        <v>176</v>
      </c>
      <c r="CT14" s="244">
        <v>10.850801479654747</v>
      </c>
      <c r="CU14" s="248">
        <v>46</v>
      </c>
      <c r="CV14" s="244">
        <v>26.136363636363637</v>
      </c>
      <c r="CW14" s="248">
        <v>74</v>
      </c>
      <c r="CX14" s="244">
        <v>42.045454545454547</v>
      </c>
      <c r="CY14" s="248">
        <v>69</v>
      </c>
      <c r="CZ14" s="244">
        <v>39.204545454545453</v>
      </c>
      <c r="DA14" s="248">
        <v>61</v>
      </c>
      <c r="DB14" s="244">
        <v>34.659090909090907</v>
      </c>
      <c r="DC14" s="248">
        <v>42</v>
      </c>
      <c r="DD14" s="244">
        <v>23.863636363636363</v>
      </c>
      <c r="DE14" s="248">
        <v>165</v>
      </c>
      <c r="DF14" s="244">
        <v>8.4012219959266794</v>
      </c>
      <c r="DG14" s="248">
        <v>177</v>
      </c>
      <c r="DH14" s="244">
        <v>9.0122199592668029</v>
      </c>
      <c r="DI14" s="243"/>
      <c r="DJ14" s="248">
        <v>20674</v>
      </c>
      <c r="DK14" s="248">
        <v>19546</v>
      </c>
      <c r="DL14" s="244">
        <v>94.543871529457292</v>
      </c>
      <c r="DM14" s="248">
        <v>16738</v>
      </c>
      <c r="DN14" s="244">
        <v>85.6338892868106</v>
      </c>
      <c r="DO14" s="248">
        <v>2808</v>
      </c>
      <c r="DP14" s="244">
        <v>14.3661107131894</v>
      </c>
      <c r="DQ14" s="248">
        <v>2361</v>
      </c>
      <c r="DR14" s="244">
        <v>84.081196581196579</v>
      </c>
      <c r="DS14" s="248">
        <v>2112</v>
      </c>
      <c r="DT14" s="244">
        <v>89.453621346886919</v>
      </c>
      <c r="DU14" s="248">
        <v>249</v>
      </c>
      <c r="DV14" s="244">
        <v>10.546378653113088</v>
      </c>
      <c r="DW14" s="248">
        <v>50</v>
      </c>
      <c r="DX14" s="244">
        <v>20.080321285140563</v>
      </c>
      <c r="DY14" s="248">
        <v>105</v>
      </c>
      <c r="DZ14" s="244">
        <v>42.168674698795179</v>
      </c>
      <c r="EA14" s="248">
        <v>78</v>
      </c>
      <c r="EB14" s="244">
        <v>31.325301204819276</v>
      </c>
      <c r="EC14" s="248">
        <v>68</v>
      </c>
      <c r="ED14" s="244">
        <v>27.309236947791163</v>
      </c>
      <c r="EE14" s="248">
        <v>65</v>
      </c>
      <c r="EF14" s="244">
        <v>26.104417670682732</v>
      </c>
      <c r="EG14" s="248">
        <v>203</v>
      </c>
      <c r="EH14" s="244">
        <v>7.2293447293447297</v>
      </c>
      <c r="EI14" s="248">
        <v>244</v>
      </c>
      <c r="EJ14" s="244">
        <v>8.6894586894586894</v>
      </c>
      <c r="EK14" s="178"/>
    </row>
    <row r="15" spans="1:141" ht="21" x14ac:dyDescent="0.45">
      <c r="A15" s="243" t="s">
        <v>206</v>
      </c>
      <c r="B15" s="248">
        <v>112945</v>
      </c>
      <c r="C15" s="248">
        <v>84324</v>
      </c>
      <c r="D15" s="244">
        <v>74.659347470007532</v>
      </c>
      <c r="E15" s="248">
        <v>81434</v>
      </c>
      <c r="F15" s="244">
        <f t="shared" si="0"/>
        <v>96.57274322849959</v>
      </c>
      <c r="G15" s="248">
        <v>3012</v>
      </c>
      <c r="H15" s="244">
        <f t="shared" si="1"/>
        <v>3.5719368151415969</v>
      </c>
      <c r="I15" s="248">
        <v>2441</v>
      </c>
      <c r="J15" s="244">
        <f t="shared" si="2"/>
        <v>81.042496679946879</v>
      </c>
      <c r="K15" s="248">
        <v>2190</v>
      </c>
      <c r="L15" s="244">
        <f t="shared" si="3"/>
        <v>89.717328963539529</v>
      </c>
      <c r="M15" s="248">
        <f t="shared" si="4"/>
        <v>251</v>
      </c>
      <c r="N15" s="244">
        <f t="shared" si="5"/>
        <v>10.282671036460467</v>
      </c>
      <c r="O15" s="248">
        <v>94</v>
      </c>
      <c r="P15" s="244">
        <v>37.00787401574803</v>
      </c>
      <c r="Q15" s="248">
        <v>114</v>
      </c>
      <c r="R15" s="244">
        <v>44.881889763779526</v>
      </c>
      <c r="S15" s="248">
        <v>108</v>
      </c>
      <c r="T15" s="244">
        <v>42.519685039370081</v>
      </c>
      <c r="U15" s="248">
        <v>151</v>
      </c>
      <c r="V15" s="244">
        <v>59.448818897637793</v>
      </c>
      <c r="W15" s="248">
        <v>84</v>
      </c>
      <c r="X15" s="244">
        <v>33.070866141732282</v>
      </c>
      <c r="Y15" s="248">
        <v>22</v>
      </c>
      <c r="Z15" s="244">
        <f t="shared" si="6"/>
        <v>0.73041168658698541</v>
      </c>
      <c r="AA15" s="248">
        <f t="shared" si="7"/>
        <v>549</v>
      </c>
      <c r="AB15" s="244">
        <f t="shared" si="8"/>
        <v>18.227091633466134</v>
      </c>
      <c r="AC15" s="243"/>
      <c r="AD15" s="248">
        <v>27444</v>
      </c>
      <c r="AE15" s="248">
        <v>22220</v>
      </c>
      <c r="AF15" s="244">
        <v>80.964873925083808</v>
      </c>
      <c r="AG15" s="248">
        <v>21622</v>
      </c>
      <c r="AH15" s="244">
        <v>97.308730873087313</v>
      </c>
      <c r="AI15" s="248">
        <v>601</v>
      </c>
      <c r="AJ15" s="244">
        <v>2.7047704770477048</v>
      </c>
      <c r="AK15" s="248">
        <v>553</v>
      </c>
      <c r="AL15" s="244">
        <v>92.01331114808653</v>
      </c>
      <c r="AM15" s="248">
        <v>514</v>
      </c>
      <c r="AN15" s="244">
        <v>92.947558770343576</v>
      </c>
      <c r="AO15" s="248">
        <v>39</v>
      </c>
      <c r="AP15" s="244">
        <v>7.0524412296564192</v>
      </c>
      <c r="AQ15" s="248">
        <v>29</v>
      </c>
      <c r="AR15" s="244">
        <v>74.358974358974365</v>
      </c>
      <c r="AS15" s="248">
        <v>17</v>
      </c>
      <c r="AT15" s="244">
        <v>43.589743589743591</v>
      </c>
      <c r="AU15" s="248">
        <v>13</v>
      </c>
      <c r="AV15" s="244">
        <v>33.333333333333336</v>
      </c>
      <c r="AW15" s="248">
        <v>16</v>
      </c>
      <c r="AX15" s="244">
        <v>41.025641025641029</v>
      </c>
      <c r="AY15" s="248">
        <v>10</v>
      </c>
      <c r="AZ15" s="244">
        <v>25.641025641025642</v>
      </c>
      <c r="BA15" s="248">
        <v>4</v>
      </c>
      <c r="BB15" s="244">
        <v>0.66555740432612309</v>
      </c>
      <c r="BC15" s="248">
        <v>44</v>
      </c>
      <c r="BD15" s="244">
        <v>7.3211314475873541</v>
      </c>
      <c r="BE15" s="243"/>
      <c r="BF15" s="248">
        <v>28574</v>
      </c>
      <c r="BG15" s="248">
        <v>22232</v>
      </c>
      <c r="BH15" s="244">
        <v>77.804997550220477</v>
      </c>
      <c r="BI15" s="248">
        <v>21319</v>
      </c>
      <c r="BJ15" s="244">
        <v>95.893306944944229</v>
      </c>
      <c r="BK15" s="248">
        <v>913</v>
      </c>
      <c r="BL15" s="244">
        <v>4.1066930550557759</v>
      </c>
      <c r="BM15" s="248">
        <v>519</v>
      </c>
      <c r="BN15" s="244">
        <v>56.845564074479739</v>
      </c>
      <c r="BO15" s="248">
        <v>463</v>
      </c>
      <c r="BP15" s="244">
        <v>89.21001926782273</v>
      </c>
      <c r="BQ15" s="248">
        <v>59</v>
      </c>
      <c r="BR15" s="244">
        <v>11.368015414258188</v>
      </c>
      <c r="BS15" s="248">
        <v>21</v>
      </c>
      <c r="BT15" s="244">
        <v>35.593220338983052</v>
      </c>
      <c r="BU15" s="248">
        <v>25</v>
      </c>
      <c r="BV15" s="244">
        <v>42.372881355932201</v>
      </c>
      <c r="BW15" s="248">
        <v>29</v>
      </c>
      <c r="BX15" s="244">
        <v>49.152542372881356</v>
      </c>
      <c r="BY15" s="248">
        <v>41</v>
      </c>
      <c r="BZ15" s="244">
        <v>69.491525423728817</v>
      </c>
      <c r="CA15" s="248">
        <v>13</v>
      </c>
      <c r="CB15" s="244">
        <v>22.033898305084747</v>
      </c>
      <c r="CC15" s="248">
        <v>5</v>
      </c>
      <c r="CD15" s="244">
        <v>0.547645125958379</v>
      </c>
      <c r="CE15" s="248">
        <v>58</v>
      </c>
      <c r="CF15" s="244">
        <v>6.3526834611171958</v>
      </c>
      <c r="CG15" s="243"/>
      <c r="CH15" s="248">
        <v>28740</v>
      </c>
      <c r="CI15" s="248">
        <v>20982</v>
      </c>
      <c r="CJ15" s="244">
        <v>73.006263048016706</v>
      </c>
      <c r="CK15" s="248">
        <v>20220</v>
      </c>
      <c r="CL15" s="244">
        <v>96.368315699170722</v>
      </c>
      <c r="CM15" s="248">
        <v>762</v>
      </c>
      <c r="CN15" s="244">
        <v>3.6316843008292823</v>
      </c>
      <c r="CO15" s="248">
        <v>715</v>
      </c>
      <c r="CP15" s="244">
        <v>93.832020997375324</v>
      </c>
      <c r="CQ15" s="248">
        <v>671</v>
      </c>
      <c r="CR15" s="244">
        <v>93.84615384615384</v>
      </c>
      <c r="CS15" s="248">
        <v>44</v>
      </c>
      <c r="CT15" s="244">
        <v>6.1538461538461542</v>
      </c>
      <c r="CU15" s="248">
        <v>19</v>
      </c>
      <c r="CV15" s="244">
        <v>43.18181818181818</v>
      </c>
      <c r="CW15" s="248">
        <v>26</v>
      </c>
      <c r="CX15" s="244">
        <v>59.090909090909093</v>
      </c>
      <c r="CY15" s="248">
        <v>25</v>
      </c>
      <c r="CZ15" s="244">
        <v>56.81818181818182</v>
      </c>
      <c r="DA15" s="248">
        <v>26</v>
      </c>
      <c r="DB15" s="244">
        <v>59.090909090909093</v>
      </c>
      <c r="DC15" s="248">
        <v>20</v>
      </c>
      <c r="DD15" s="244">
        <v>45.454545454545453</v>
      </c>
      <c r="DE15" s="248">
        <v>3</v>
      </c>
      <c r="DF15" s="244">
        <v>0.39370078740157483</v>
      </c>
      <c r="DG15" s="248">
        <v>44</v>
      </c>
      <c r="DH15" s="244">
        <v>5.7742782152230969</v>
      </c>
      <c r="DI15" s="243"/>
      <c r="DJ15" s="248">
        <v>28187</v>
      </c>
      <c r="DK15" s="248">
        <v>18890</v>
      </c>
      <c r="DL15" s="244">
        <v>67.016709830773053</v>
      </c>
      <c r="DM15" s="248">
        <v>18273</v>
      </c>
      <c r="DN15" s="244">
        <v>96.733721545791425</v>
      </c>
      <c r="DO15" s="248">
        <v>736</v>
      </c>
      <c r="DP15" s="244">
        <v>3.8962413975648493</v>
      </c>
      <c r="DQ15" s="248">
        <v>654</v>
      </c>
      <c r="DR15" s="244">
        <v>88.858695652173907</v>
      </c>
      <c r="DS15" s="248">
        <v>542</v>
      </c>
      <c r="DT15" s="244">
        <v>82.874617737003064</v>
      </c>
      <c r="DU15" s="248">
        <v>112</v>
      </c>
      <c r="DV15" s="244">
        <v>17.125382262996943</v>
      </c>
      <c r="DW15" s="248">
        <v>25</v>
      </c>
      <c r="DX15" s="244">
        <v>22.321428571428573</v>
      </c>
      <c r="DY15" s="248">
        <v>46</v>
      </c>
      <c r="DZ15" s="244">
        <v>41.071428571428569</v>
      </c>
      <c r="EA15" s="248">
        <v>41</v>
      </c>
      <c r="EB15" s="244">
        <v>36.607142857142854</v>
      </c>
      <c r="EC15" s="248">
        <v>68</v>
      </c>
      <c r="ED15" s="244">
        <v>60.714285714285715</v>
      </c>
      <c r="EE15" s="248">
        <v>41</v>
      </c>
      <c r="EF15" s="244">
        <v>36.607142857142854</v>
      </c>
      <c r="EG15" s="248">
        <v>10</v>
      </c>
      <c r="EH15" s="244">
        <v>1.3586956521739131</v>
      </c>
      <c r="EI15" s="248">
        <v>72</v>
      </c>
      <c r="EJ15" s="244">
        <v>9.7826086956521738</v>
      </c>
      <c r="EK15" s="178"/>
    </row>
    <row r="16" spans="1:141" ht="21" x14ac:dyDescent="0.45">
      <c r="A16" s="243" t="s">
        <v>207</v>
      </c>
      <c r="B16" s="248">
        <v>105533</v>
      </c>
      <c r="C16" s="248">
        <v>96959</v>
      </c>
      <c r="D16" s="244">
        <v>91.875527086314236</v>
      </c>
      <c r="E16" s="248">
        <v>86841</v>
      </c>
      <c r="F16" s="244">
        <f t="shared" si="0"/>
        <v>89.564661351705354</v>
      </c>
      <c r="G16" s="248">
        <v>10122</v>
      </c>
      <c r="H16" s="244">
        <f t="shared" si="1"/>
        <v>10.439464103383905</v>
      </c>
      <c r="I16" s="248">
        <v>9386</v>
      </c>
      <c r="J16" s="244">
        <f t="shared" si="2"/>
        <v>92.728709741157871</v>
      </c>
      <c r="K16" s="248">
        <v>7808</v>
      </c>
      <c r="L16" s="244">
        <f t="shared" si="3"/>
        <v>83.1877264010228</v>
      </c>
      <c r="M16" s="248">
        <f t="shared" si="4"/>
        <v>1578</v>
      </c>
      <c r="N16" s="244">
        <f t="shared" si="5"/>
        <v>16.8122735989772</v>
      </c>
      <c r="O16" s="248">
        <v>356</v>
      </c>
      <c r="P16" s="244">
        <v>37.044745057232049</v>
      </c>
      <c r="Q16" s="248">
        <v>443</v>
      </c>
      <c r="R16" s="244">
        <v>46.097814776274717</v>
      </c>
      <c r="S16" s="248">
        <v>322</v>
      </c>
      <c r="T16" s="244">
        <v>33.506763787721127</v>
      </c>
      <c r="U16" s="248">
        <v>401</v>
      </c>
      <c r="V16" s="244">
        <v>41.727367325702396</v>
      </c>
      <c r="W16" s="248">
        <v>248</v>
      </c>
      <c r="X16" s="244">
        <v>25.806451612903224</v>
      </c>
      <c r="Y16" s="248">
        <v>283</v>
      </c>
      <c r="Z16" s="244">
        <f t="shared" si="6"/>
        <v>2.7958901402884804</v>
      </c>
      <c r="AA16" s="248">
        <f t="shared" si="7"/>
        <v>453</v>
      </c>
      <c r="AB16" s="244">
        <f t="shared" si="8"/>
        <v>4.4754001185536456</v>
      </c>
      <c r="AC16" s="243"/>
      <c r="AD16" s="248">
        <v>24157</v>
      </c>
      <c r="AE16" s="248">
        <v>22378</v>
      </c>
      <c r="AF16" s="244">
        <v>92.635674959639033</v>
      </c>
      <c r="AG16" s="248">
        <v>20248</v>
      </c>
      <c r="AH16" s="244">
        <v>90.481723120922339</v>
      </c>
      <c r="AI16" s="248">
        <v>2130</v>
      </c>
      <c r="AJ16" s="244">
        <v>9.518276879077666</v>
      </c>
      <c r="AK16" s="248">
        <v>1960</v>
      </c>
      <c r="AL16" s="244">
        <v>92.018779342723008</v>
      </c>
      <c r="AM16" s="248">
        <v>1775</v>
      </c>
      <c r="AN16" s="244">
        <v>90.561224489795919</v>
      </c>
      <c r="AO16" s="248">
        <v>185</v>
      </c>
      <c r="AP16" s="244">
        <v>9.4387755102040813</v>
      </c>
      <c r="AQ16" s="248">
        <v>92</v>
      </c>
      <c r="AR16" s="244">
        <v>49.729729729729726</v>
      </c>
      <c r="AS16" s="248">
        <v>85</v>
      </c>
      <c r="AT16" s="244">
        <v>45.945945945945944</v>
      </c>
      <c r="AU16" s="248">
        <v>63</v>
      </c>
      <c r="AV16" s="244">
        <v>34.054054054054056</v>
      </c>
      <c r="AW16" s="248">
        <v>67</v>
      </c>
      <c r="AX16" s="244">
        <v>36.216216216216218</v>
      </c>
      <c r="AY16" s="248">
        <v>38</v>
      </c>
      <c r="AZ16" s="244">
        <v>20.54054054054054</v>
      </c>
      <c r="BA16" s="248">
        <v>58</v>
      </c>
      <c r="BB16" s="244">
        <v>2.723004694835681</v>
      </c>
      <c r="BC16" s="248">
        <v>111</v>
      </c>
      <c r="BD16" s="244">
        <v>5.211267605633803</v>
      </c>
      <c r="BE16" s="243"/>
      <c r="BF16" s="248">
        <v>26222</v>
      </c>
      <c r="BG16" s="248">
        <v>24169</v>
      </c>
      <c r="BH16" s="244">
        <v>92.170696361833578</v>
      </c>
      <c r="BI16" s="248">
        <v>21863</v>
      </c>
      <c r="BJ16" s="244">
        <v>90.4588522487484</v>
      </c>
      <c r="BK16" s="248">
        <v>2310</v>
      </c>
      <c r="BL16" s="244">
        <v>9.5576978774463157</v>
      </c>
      <c r="BM16" s="248">
        <v>2141</v>
      </c>
      <c r="BN16" s="244">
        <v>92.683982683982677</v>
      </c>
      <c r="BO16" s="248">
        <v>1933</v>
      </c>
      <c r="BP16" s="245">
        <v>90.284913591779542</v>
      </c>
      <c r="BQ16" s="248">
        <v>208</v>
      </c>
      <c r="BR16" s="245">
        <v>9.7150864082204578</v>
      </c>
      <c r="BS16" s="248">
        <v>79</v>
      </c>
      <c r="BT16" s="244">
        <v>37.980769230769234</v>
      </c>
      <c r="BU16" s="248">
        <v>100</v>
      </c>
      <c r="BV16" s="244">
        <v>48.07692307692308</v>
      </c>
      <c r="BW16" s="248">
        <v>67</v>
      </c>
      <c r="BX16" s="244">
        <v>32.21153846153846</v>
      </c>
      <c r="BY16" s="248">
        <v>109</v>
      </c>
      <c r="BZ16" s="244">
        <v>52.403846153846153</v>
      </c>
      <c r="CA16" s="248">
        <v>54</v>
      </c>
      <c r="CB16" s="244">
        <v>25.96153846153846</v>
      </c>
      <c r="CC16" s="248">
        <v>58</v>
      </c>
      <c r="CD16" s="244">
        <v>2.5108225108225106</v>
      </c>
      <c r="CE16" s="248">
        <v>107</v>
      </c>
      <c r="CF16" s="244">
        <v>4.6320346320346317</v>
      </c>
      <c r="CG16" s="243"/>
      <c r="CH16" s="248">
        <v>26984</v>
      </c>
      <c r="CI16" s="248">
        <v>24683</v>
      </c>
      <c r="CJ16" s="244">
        <v>91.47272457752743</v>
      </c>
      <c r="CK16" s="248">
        <v>22378</v>
      </c>
      <c r="CL16" s="244">
        <v>90.661588947858846</v>
      </c>
      <c r="CM16" s="248">
        <v>2305</v>
      </c>
      <c r="CN16" s="244">
        <v>9.338411052141149</v>
      </c>
      <c r="CO16" s="248">
        <v>2161</v>
      </c>
      <c r="CP16" s="244">
        <v>93.752711496746201</v>
      </c>
      <c r="CQ16" s="248">
        <v>1952</v>
      </c>
      <c r="CR16" s="244">
        <v>90.328551596483109</v>
      </c>
      <c r="CS16" s="248">
        <v>209</v>
      </c>
      <c r="CT16" s="244">
        <v>9.6714484035168908</v>
      </c>
      <c r="CU16" s="248">
        <v>72</v>
      </c>
      <c r="CV16" s="244">
        <v>34.449760765550238</v>
      </c>
      <c r="CW16" s="248">
        <v>98</v>
      </c>
      <c r="CX16" s="244">
        <v>46.889952153110045</v>
      </c>
      <c r="CY16" s="248">
        <v>77</v>
      </c>
      <c r="CZ16" s="244">
        <v>36.842105263157897</v>
      </c>
      <c r="DA16" s="248">
        <v>88</v>
      </c>
      <c r="DB16" s="244">
        <v>42.10526315789474</v>
      </c>
      <c r="DC16" s="248">
        <v>62</v>
      </c>
      <c r="DD16" s="244">
        <v>29.665071770334929</v>
      </c>
      <c r="DE16" s="248">
        <v>45</v>
      </c>
      <c r="DF16" s="244">
        <v>1.9522776572668112</v>
      </c>
      <c r="DG16" s="248">
        <v>99</v>
      </c>
      <c r="DH16" s="244">
        <v>4.2950108459869849</v>
      </c>
      <c r="DI16" s="243"/>
      <c r="DJ16" s="248">
        <v>28170</v>
      </c>
      <c r="DK16" s="248">
        <v>25729</v>
      </c>
      <c r="DL16" s="244">
        <v>91.334753283635067</v>
      </c>
      <c r="DM16" s="248">
        <v>22352</v>
      </c>
      <c r="DN16" s="244">
        <v>86.874732791791359</v>
      </c>
      <c r="DO16" s="248">
        <v>3377</v>
      </c>
      <c r="DP16" s="244">
        <v>13.125267208208637</v>
      </c>
      <c r="DQ16" s="248">
        <v>3124</v>
      </c>
      <c r="DR16" s="244">
        <v>92.508143322475576</v>
      </c>
      <c r="DS16" s="248">
        <v>2765</v>
      </c>
      <c r="DT16" s="244">
        <v>88.508322663252244</v>
      </c>
      <c r="DU16" s="248">
        <v>359</v>
      </c>
      <c r="DV16" s="244">
        <v>11.49167733674776</v>
      </c>
      <c r="DW16" s="248">
        <v>113</v>
      </c>
      <c r="DX16" s="244">
        <v>31.47632311977716</v>
      </c>
      <c r="DY16" s="248">
        <v>160</v>
      </c>
      <c r="DZ16" s="244">
        <v>44.568245125348191</v>
      </c>
      <c r="EA16" s="248">
        <v>115</v>
      </c>
      <c r="EB16" s="244">
        <v>32.033426183844014</v>
      </c>
      <c r="EC16" s="248">
        <v>137</v>
      </c>
      <c r="ED16" s="244">
        <v>38.16155988857939</v>
      </c>
      <c r="EE16" s="248">
        <v>94</v>
      </c>
      <c r="EF16" s="244">
        <v>26.18384401114206</v>
      </c>
      <c r="EG16" s="248">
        <v>122</v>
      </c>
      <c r="EH16" s="244">
        <v>3.6126739709801599</v>
      </c>
      <c r="EI16" s="248">
        <v>142</v>
      </c>
      <c r="EJ16" s="244">
        <v>4.2049156055670718</v>
      </c>
      <c r="EK16" s="178"/>
    </row>
    <row r="17" spans="1:141" s="253" customFormat="1" ht="21" x14ac:dyDescent="0.45">
      <c r="A17" s="249" t="s">
        <v>195</v>
      </c>
      <c r="B17" s="250">
        <v>18348</v>
      </c>
      <c r="C17" s="250">
        <v>11508</v>
      </c>
      <c r="D17" s="251">
        <v>62.720732504905165</v>
      </c>
      <c r="E17" s="250">
        <v>9624</v>
      </c>
      <c r="F17" s="244">
        <f t="shared" si="0"/>
        <v>83.628779979144937</v>
      </c>
      <c r="G17" s="250">
        <v>1884</v>
      </c>
      <c r="H17" s="244">
        <f t="shared" si="1"/>
        <v>16.371220020855059</v>
      </c>
      <c r="I17" s="250">
        <v>417</v>
      </c>
      <c r="J17" s="244">
        <f t="shared" si="2"/>
        <v>22.133757961783438</v>
      </c>
      <c r="K17" s="250">
        <v>306</v>
      </c>
      <c r="L17" s="244">
        <f t="shared" si="3"/>
        <v>73.381294964028783</v>
      </c>
      <c r="M17" s="248">
        <f t="shared" si="4"/>
        <v>111</v>
      </c>
      <c r="N17" s="244">
        <f t="shared" si="5"/>
        <v>26.618705035971225</v>
      </c>
      <c r="O17" s="250">
        <v>10</v>
      </c>
      <c r="P17" s="251">
        <v>9.0090090090090094</v>
      </c>
      <c r="Q17" s="250">
        <v>48</v>
      </c>
      <c r="R17" s="251">
        <v>43.243243243243242</v>
      </c>
      <c r="S17" s="250">
        <v>64</v>
      </c>
      <c r="T17" s="251">
        <v>57.657657657657658</v>
      </c>
      <c r="U17" s="250">
        <v>66</v>
      </c>
      <c r="V17" s="251">
        <v>59.45945945945946</v>
      </c>
      <c r="W17" s="250">
        <v>19</v>
      </c>
      <c r="X17" s="251">
        <v>17.117117117117118</v>
      </c>
      <c r="Y17" s="250">
        <v>625</v>
      </c>
      <c r="Z17" s="244">
        <f t="shared" si="6"/>
        <v>33.174097664543524</v>
      </c>
      <c r="AA17" s="248">
        <f t="shared" si="7"/>
        <v>842</v>
      </c>
      <c r="AB17" s="244">
        <f t="shared" si="8"/>
        <v>44.692144373673038</v>
      </c>
      <c r="AC17" s="249"/>
      <c r="AD17" s="250">
        <v>6507</v>
      </c>
      <c r="AE17" s="250">
        <v>4055</v>
      </c>
      <c r="AF17" s="251">
        <v>62.31750422621792</v>
      </c>
      <c r="AG17" s="250">
        <v>3679</v>
      </c>
      <c r="AH17" s="251">
        <v>90.727496917385949</v>
      </c>
      <c r="AI17" s="250">
        <v>376</v>
      </c>
      <c r="AJ17" s="251">
        <v>9.2725030826140564</v>
      </c>
      <c r="AK17" s="250">
        <v>97</v>
      </c>
      <c r="AL17" s="251">
        <v>25.797872340425531</v>
      </c>
      <c r="AM17" s="250">
        <v>86</v>
      </c>
      <c r="AN17" s="251">
        <v>88.659793814432987</v>
      </c>
      <c r="AO17" s="250">
        <v>11</v>
      </c>
      <c r="AP17" s="251">
        <v>11.340206185567011</v>
      </c>
      <c r="AQ17" s="250">
        <v>8</v>
      </c>
      <c r="AR17" s="251">
        <v>72.727272727272734</v>
      </c>
      <c r="AS17" s="250">
        <v>3</v>
      </c>
      <c r="AT17" s="251">
        <v>27.272727272727273</v>
      </c>
      <c r="AU17" s="250">
        <v>3</v>
      </c>
      <c r="AV17" s="251">
        <v>27.272727272727273</v>
      </c>
      <c r="AW17" s="250">
        <v>3</v>
      </c>
      <c r="AX17" s="251">
        <v>27.272727272727273</v>
      </c>
      <c r="AY17" s="250">
        <v>4</v>
      </c>
      <c r="AZ17" s="251">
        <v>36.363636363636367</v>
      </c>
      <c r="BA17" s="250">
        <v>101</v>
      </c>
      <c r="BB17" s="251">
        <v>26.861702127659573</v>
      </c>
      <c r="BC17" s="250">
        <v>178</v>
      </c>
      <c r="BD17" s="251">
        <v>47.340425531914896</v>
      </c>
      <c r="BE17" s="250"/>
      <c r="BF17" s="250">
        <v>5777</v>
      </c>
      <c r="BG17" s="250">
        <v>3527</v>
      </c>
      <c r="BH17" s="251">
        <v>61.052449368184178</v>
      </c>
      <c r="BI17" s="250">
        <v>2800</v>
      </c>
      <c r="BJ17" s="251">
        <v>79.387581514034594</v>
      </c>
      <c r="BK17" s="250">
        <v>727</v>
      </c>
      <c r="BL17" s="251">
        <v>20.61241848596541</v>
      </c>
      <c r="BM17" s="250">
        <v>191</v>
      </c>
      <c r="BN17" s="251">
        <v>26.272352132049519</v>
      </c>
      <c r="BO17" s="250">
        <v>130</v>
      </c>
      <c r="BP17" s="251">
        <v>68.062827225130889</v>
      </c>
      <c r="BQ17" s="250">
        <v>61</v>
      </c>
      <c r="BR17" s="251">
        <v>31.937172774869111</v>
      </c>
      <c r="BS17" s="250">
        <v>1</v>
      </c>
      <c r="BT17" s="251">
        <v>1.639344262295082</v>
      </c>
      <c r="BU17" s="250">
        <v>24</v>
      </c>
      <c r="BV17" s="251">
        <v>39.344262295081968</v>
      </c>
      <c r="BW17" s="250">
        <v>40</v>
      </c>
      <c r="BX17" s="251">
        <v>65.573770491803273</v>
      </c>
      <c r="BY17" s="250">
        <v>45</v>
      </c>
      <c r="BZ17" s="251">
        <v>73.770491803278688</v>
      </c>
      <c r="CA17" s="250">
        <v>2</v>
      </c>
      <c r="CB17" s="251">
        <v>3.278688524590164</v>
      </c>
      <c r="CC17" s="250">
        <v>207</v>
      </c>
      <c r="CD17" s="251">
        <v>28.473177441540578</v>
      </c>
      <c r="CE17" s="250">
        <v>329</v>
      </c>
      <c r="CF17" s="251">
        <v>45.254470426409902</v>
      </c>
      <c r="CG17" s="250"/>
      <c r="CH17" s="250">
        <v>4626</v>
      </c>
      <c r="CI17" s="250">
        <v>2918</v>
      </c>
      <c r="CJ17" s="251">
        <v>63.078253350626895</v>
      </c>
      <c r="CK17" s="250">
        <v>2418</v>
      </c>
      <c r="CL17" s="251">
        <v>82.864976010966416</v>
      </c>
      <c r="CM17" s="250">
        <v>500</v>
      </c>
      <c r="CN17" s="251">
        <v>17.135023989033584</v>
      </c>
      <c r="CO17" s="250">
        <v>94</v>
      </c>
      <c r="CP17" s="251">
        <v>18.8</v>
      </c>
      <c r="CQ17" s="250">
        <v>61</v>
      </c>
      <c r="CR17" s="251">
        <v>64.893617021276597</v>
      </c>
      <c r="CS17" s="250">
        <v>33</v>
      </c>
      <c r="CT17" s="251">
        <v>35.106382978723403</v>
      </c>
      <c r="CU17" s="250">
        <v>1</v>
      </c>
      <c r="CV17" s="251">
        <v>1.639344262295082</v>
      </c>
      <c r="CW17" s="250">
        <v>15</v>
      </c>
      <c r="CX17" s="251">
        <v>24.590163934426229</v>
      </c>
      <c r="CY17" s="250">
        <v>16</v>
      </c>
      <c r="CZ17" s="251">
        <v>26.229508196721312</v>
      </c>
      <c r="DA17" s="250">
        <v>13</v>
      </c>
      <c r="DB17" s="251">
        <v>21.311475409836067</v>
      </c>
      <c r="DC17" s="250">
        <v>10</v>
      </c>
      <c r="DD17" s="251">
        <v>16.393442622950818</v>
      </c>
      <c r="DE17" s="250">
        <v>165</v>
      </c>
      <c r="DF17" s="251">
        <v>33</v>
      </c>
      <c r="DG17" s="250">
        <v>241</v>
      </c>
      <c r="DH17" s="251">
        <v>48.2</v>
      </c>
      <c r="DI17" s="250"/>
      <c r="DJ17" s="250">
        <v>1438</v>
      </c>
      <c r="DK17" s="250">
        <v>1008</v>
      </c>
      <c r="DL17" s="251">
        <v>70.097357440890121</v>
      </c>
      <c r="DM17" s="250">
        <v>727</v>
      </c>
      <c r="DN17" s="251">
        <v>72.123015873015873</v>
      </c>
      <c r="DO17" s="250">
        <v>281</v>
      </c>
      <c r="DP17" s="251">
        <v>27.876984126984127</v>
      </c>
      <c r="DQ17" s="250">
        <v>35</v>
      </c>
      <c r="DR17" s="251">
        <v>12.455516014234876</v>
      </c>
      <c r="DS17" s="250">
        <v>29</v>
      </c>
      <c r="DT17" s="251">
        <v>82.857142857142861</v>
      </c>
      <c r="DU17" s="250">
        <v>6</v>
      </c>
      <c r="DV17" s="251">
        <v>17.142857142857142</v>
      </c>
      <c r="DW17" s="250">
        <v>0</v>
      </c>
      <c r="DX17" s="251">
        <v>0</v>
      </c>
      <c r="DY17" s="250">
        <v>6</v>
      </c>
      <c r="DZ17" s="251">
        <v>17.142857142857142</v>
      </c>
      <c r="EA17" s="250">
        <v>5</v>
      </c>
      <c r="EB17" s="251">
        <v>14.285714285714286</v>
      </c>
      <c r="EC17" s="250">
        <v>5</v>
      </c>
      <c r="ED17" s="251">
        <v>14.285714285714286</v>
      </c>
      <c r="EE17" s="250">
        <v>3</v>
      </c>
      <c r="EF17" s="251">
        <v>8.5714285714285712</v>
      </c>
      <c r="EG17" s="250">
        <v>152</v>
      </c>
      <c r="EH17" s="251">
        <v>54.092526690391459</v>
      </c>
      <c r="EI17" s="250">
        <v>94</v>
      </c>
      <c r="EJ17" s="251">
        <v>33.451957295373667</v>
      </c>
      <c r="EK17" s="252"/>
    </row>
    <row r="18" spans="1:141" ht="21" x14ac:dyDescent="0.45">
      <c r="A18" s="243" t="s">
        <v>194</v>
      </c>
      <c r="B18" s="248">
        <v>1247060</v>
      </c>
      <c r="C18" s="248">
        <v>897432</v>
      </c>
      <c r="D18" s="244">
        <v>71.963818902057639</v>
      </c>
      <c r="E18" s="248">
        <v>815233</v>
      </c>
      <c r="F18" s="244">
        <f t="shared" si="0"/>
        <v>90.840643079364227</v>
      </c>
      <c r="G18" s="248">
        <f>SUM(G5:G17)</f>
        <v>82533</v>
      </c>
      <c r="H18" s="244">
        <f t="shared" si="1"/>
        <v>9.1965742251223492</v>
      </c>
      <c r="I18" s="248">
        <v>62999</v>
      </c>
      <c r="J18" s="244">
        <f t="shared" si="2"/>
        <v>76.331891485829914</v>
      </c>
      <c r="K18" s="248">
        <v>55830</v>
      </c>
      <c r="L18" s="244">
        <f t="shared" si="3"/>
        <v>88.620454292925288</v>
      </c>
      <c r="M18" s="248">
        <f>SUM(M5:M17)</f>
        <v>7169</v>
      </c>
      <c r="N18" s="244">
        <f t="shared" si="5"/>
        <v>11.379545707074715</v>
      </c>
      <c r="O18" s="248">
        <v>2195</v>
      </c>
      <c r="P18" s="244">
        <v>33.894379246448423</v>
      </c>
      <c r="Q18" s="248">
        <v>2889</v>
      </c>
      <c r="R18" s="244">
        <v>44.610870907967879</v>
      </c>
      <c r="S18" s="248">
        <v>2563</v>
      </c>
      <c r="T18" s="244">
        <v>39.576899320568252</v>
      </c>
      <c r="U18" s="248">
        <v>2629</v>
      </c>
      <c r="V18" s="244">
        <v>40.596046942557138</v>
      </c>
      <c r="W18" s="248">
        <v>1669</v>
      </c>
      <c r="X18" s="244">
        <v>25.772081531809761</v>
      </c>
      <c r="Y18" s="248">
        <v>10761</v>
      </c>
      <c r="Z18" s="244">
        <f t="shared" si="6"/>
        <v>13.038420995238269</v>
      </c>
      <c r="AA18" s="248">
        <f t="shared" si="7"/>
        <v>8773</v>
      </c>
      <c r="AB18" s="244">
        <f t="shared" si="8"/>
        <v>10.629687518931821</v>
      </c>
      <c r="AC18" s="243"/>
      <c r="AD18" s="248">
        <v>284978</v>
      </c>
      <c r="AE18" s="248">
        <v>218229</v>
      </c>
      <c r="AF18" s="244">
        <v>78.703703703703709</v>
      </c>
      <c r="AG18" s="248">
        <v>200418</v>
      </c>
      <c r="AH18" s="244">
        <v>93.574660633484157</v>
      </c>
      <c r="AI18" s="248">
        <v>17833</v>
      </c>
      <c r="AJ18" s="244">
        <v>6.4253393665158374</v>
      </c>
      <c r="AK18" s="248">
        <v>13492</v>
      </c>
      <c r="AL18" s="244">
        <v>80.281690140845072</v>
      </c>
      <c r="AM18" s="248">
        <v>12025</v>
      </c>
      <c r="AN18" s="244">
        <v>75.438596491228068</v>
      </c>
      <c r="AO18" s="248">
        <v>1467</v>
      </c>
      <c r="AP18" s="244">
        <v>24.561403508771932</v>
      </c>
      <c r="AQ18" s="248">
        <v>713</v>
      </c>
      <c r="AR18" s="244">
        <v>0</v>
      </c>
      <c r="AS18" s="248">
        <v>563</v>
      </c>
      <c r="AT18" s="244">
        <v>0</v>
      </c>
      <c r="AU18" s="248">
        <v>468</v>
      </c>
      <c r="AV18" s="244">
        <v>57.142857142857146</v>
      </c>
      <c r="AW18" s="248">
        <v>442</v>
      </c>
      <c r="AX18" s="244">
        <v>28.571428571428573</v>
      </c>
      <c r="AY18" s="248">
        <v>273</v>
      </c>
      <c r="AZ18" s="244">
        <v>14.285714285714286</v>
      </c>
      <c r="BA18" s="248">
        <v>2554</v>
      </c>
      <c r="BB18" s="244">
        <v>0</v>
      </c>
      <c r="BC18" s="248">
        <v>1748</v>
      </c>
      <c r="BD18" s="244">
        <v>19.718309859154928</v>
      </c>
      <c r="BE18" s="243"/>
      <c r="BF18" s="248">
        <v>305340</v>
      </c>
      <c r="BG18" s="248">
        <v>226767</v>
      </c>
      <c r="BH18" s="244">
        <v>74.267046571035564</v>
      </c>
      <c r="BI18" s="248">
        <v>204330</v>
      </c>
      <c r="BJ18" s="244">
        <v>90.10570321078464</v>
      </c>
      <c r="BK18" s="248">
        <v>22488</v>
      </c>
      <c r="BL18" s="244">
        <v>9.9167868340631582</v>
      </c>
      <c r="BM18" s="248">
        <v>16403</v>
      </c>
      <c r="BN18" s="244">
        <v>72.941124155104944</v>
      </c>
      <c r="BO18" s="248">
        <v>14013</v>
      </c>
      <c r="BP18" s="244">
        <v>85.429494604645498</v>
      </c>
      <c r="BQ18" s="248">
        <v>1777</v>
      </c>
      <c r="BR18" s="244">
        <v>10.833384137048101</v>
      </c>
      <c r="BS18" s="248">
        <v>490</v>
      </c>
      <c r="BT18" s="244">
        <v>27.574563871693865</v>
      </c>
      <c r="BU18" s="248">
        <v>754</v>
      </c>
      <c r="BV18" s="244">
        <v>42.431063590320768</v>
      </c>
      <c r="BW18" s="248">
        <v>800</v>
      </c>
      <c r="BX18" s="244">
        <v>45.019696117051211</v>
      </c>
      <c r="BY18" s="248">
        <v>880</v>
      </c>
      <c r="BZ18" s="244">
        <v>49.521665728756332</v>
      </c>
      <c r="CA18" s="248">
        <v>355</v>
      </c>
      <c r="CB18" s="244">
        <v>19.977490151941474</v>
      </c>
      <c r="CC18" s="248">
        <v>3142</v>
      </c>
      <c r="CD18" s="244">
        <v>13.971896122376378</v>
      </c>
      <c r="CE18" s="248">
        <v>2540</v>
      </c>
      <c r="CF18" s="244">
        <v>11.294912842404838</v>
      </c>
      <c r="CG18" s="243"/>
      <c r="CH18" s="248">
        <v>320916</v>
      </c>
      <c r="CI18" s="248">
        <v>225559</v>
      </c>
      <c r="CJ18" s="244">
        <v>70.285993842625487</v>
      </c>
      <c r="CK18" s="248">
        <v>206110</v>
      </c>
      <c r="CL18" s="244">
        <v>91.377422315225729</v>
      </c>
      <c r="CM18" s="248">
        <v>19504</v>
      </c>
      <c r="CN18" s="244">
        <v>8.6469615488630467</v>
      </c>
      <c r="CO18" s="248">
        <v>15323</v>
      </c>
      <c r="CP18" s="244">
        <v>78.563371616078754</v>
      </c>
      <c r="CQ18" s="248">
        <v>13872</v>
      </c>
      <c r="CR18" s="244">
        <v>90.530574952685512</v>
      </c>
      <c r="CS18" s="248">
        <v>1450</v>
      </c>
      <c r="CT18" s="244">
        <v>9.4628989101350918</v>
      </c>
      <c r="CU18" s="248">
        <v>470</v>
      </c>
      <c r="CV18" s="244">
        <v>32.413793103448278</v>
      </c>
      <c r="CW18" s="248">
        <v>644</v>
      </c>
      <c r="CX18" s="244">
        <v>44.413793103448278</v>
      </c>
      <c r="CY18" s="248">
        <v>648</v>
      </c>
      <c r="CZ18" s="244">
        <v>44.689655172413794</v>
      </c>
      <c r="DA18" s="248">
        <v>598</v>
      </c>
      <c r="DB18" s="244">
        <v>41.241379310344826</v>
      </c>
      <c r="DC18" s="248">
        <v>457</v>
      </c>
      <c r="DD18" s="244">
        <v>31.517241379310345</v>
      </c>
      <c r="DE18" s="248">
        <v>2304</v>
      </c>
      <c r="DF18" s="244">
        <v>11.812961443806399</v>
      </c>
      <c r="DG18" s="248">
        <v>1821</v>
      </c>
      <c r="DH18" s="244">
        <v>9.3365463494667758</v>
      </c>
      <c r="DI18" s="243"/>
      <c r="DJ18" s="248">
        <v>335826</v>
      </c>
      <c r="DK18" s="248">
        <v>226877</v>
      </c>
      <c r="DL18" s="244">
        <v>67.557902008778356</v>
      </c>
      <c r="DM18" s="248">
        <v>204375</v>
      </c>
      <c r="DN18" s="244">
        <v>90.081850518122152</v>
      </c>
      <c r="DO18" s="248">
        <v>22666</v>
      </c>
      <c r="DP18" s="244">
        <v>9.9904353460244977</v>
      </c>
      <c r="DQ18" s="248">
        <v>17781</v>
      </c>
      <c r="DR18" s="244">
        <v>78.447895526339011</v>
      </c>
      <c r="DS18" s="248">
        <v>15920</v>
      </c>
      <c r="DT18" s="244">
        <v>89.533772003824311</v>
      </c>
      <c r="DU18" s="248">
        <v>1782</v>
      </c>
      <c r="DV18" s="244">
        <v>10.021933524548675</v>
      </c>
      <c r="DW18" s="248">
        <v>522</v>
      </c>
      <c r="DX18" s="244">
        <v>29.292929292929294</v>
      </c>
      <c r="DY18" s="248">
        <v>928</v>
      </c>
      <c r="DZ18" s="244">
        <v>52.076318742985407</v>
      </c>
      <c r="EA18" s="248">
        <v>647</v>
      </c>
      <c r="EB18" s="244">
        <v>36.307519640852973</v>
      </c>
      <c r="EC18" s="248">
        <v>709</v>
      </c>
      <c r="ED18" s="244">
        <v>39.786756453423124</v>
      </c>
      <c r="EE18" s="248">
        <v>584</v>
      </c>
      <c r="EF18" s="244">
        <v>32.772166105499437</v>
      </c>
      <c r="EG18" s="248">
        <v>2761</v>
      </c>
      <c r="EH18" s="244">
        <v>12.181240624724257</v>
      </c>
      <c r="EI18" s="248">
        <v>2092</v>
      </c>
      <c r="EJ18" s="244">
        <v>9.2296832259772348</v>
      </c>
      <c r="EK18" s="178"/>
    </row>
    <row r="19" spans="1:141" x14ac:dyDescent="0.2">
      <c r="C19" s="246">
        <f>B18-C18</f>
        <v>349628</v>
      </c>
    </row>
  </sheetData>
  <mergeCells count="3">
    <mergeCell ref="B3:B4"/>
    <mergeCell ref="AD3:AD4"/>
    <mergeCell ref="A3:A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1"/>
  <sheetViews>
    <sheetView zoomScale="87" zoomScaleNormal="87" workbookViewId="0">
      <pane ySplit="1" topLeftCell="A2" activePane="bottomLeft" state="frozen"/>
      <selection pane="bottomLeft" activeCell="P4" sqref="P4"/>
    </sheetView>
  </sheetViews>
  <sheetFormatPr defaultRowHeight="23.25" x14ac:dyDescent="0.2"/>
  <cols>
    <col min="2" max="2" width="16.625" style="21" customWidth="1"/>
    <col min="3" max="4" width="11" style="22" customWidth="1"/>
    <col min="5" max="5" width="11" style="124" customWidth="1"/>
    <col min="6" max="7" width="10.375" style="22" customWidth="1"/>
    <col min="8" max="8" width="9.625" style="46" customWidth="1"/>
    <col min="9" max="9" width="9.25" style="22" customWidth="1"/>
    <col min="10" max="10" width="10.375" style="34" customWidth="1"/>
    <col min="11" max="11" width="10.375" style="22" customWidth="1"/>
    <col min="12" max="12" width="14" style="34" customWidth="1"/>
  </cols>
  <sheetData>
    <row r="1" spans="1:12" s="4" customFormat="1" ht="21.75" customHeight="1" x14ac:dyDescent="0.2">
      <c r="A1" s="4" t="s">
        <v>134</v>
      </c>
      <c r="B1" s="140" t="s">
        <v>135</v>
      </c>
      <c r="C1" s="72" t="s">
        <v>136</v>
      </c>
      <c r="D1" s="72" t="s">
        <v>137</v>
      </c>
      <c r="E1" s="73" t="s">
        <v>138</v>
      </c>
      <c r="F1" s="71" t="s">
        <v>139</v>
      </c>
      <c r="G1" s="141" t="s">
        <v>140</v>
      </c>
      <c r="H1" s="142" t="s">
        <v>141</v>
      </c>
      <c r="I1" s="71" t="s">
        <v>142</v>
      </c>
      <c r="J1" s="141" t="s">
        <v>143</v>
      </c>
      <c r="K1" s="71" t="s">
        <v>144</v>
      </c>
      <c r="L1" s="141" t="s">
        <v>145</v>
      </c>
    </row>
    <row r="2" spans="1:12" x14ac:dyDescent="0.35">
      <c r="A2">
        <v>10</v>
      </c>
      <c r="B2" t="s">
        <v>4</v>
      </c>
      <c r="C2" s="6">
        <v>4456</v>
      </c>
      <c r="D2" s="6">
        <v>4</v>
      </c>
      <c r="E2" s="103">
        <v>89.766606822262119</v>
      </c>
      <c r="F2" s="53">
        <v>20600</v>
      </c>
      <c r="G2" s="54">
        <v>9464</v>
      </c>
      <c r="H2" s="39">
        <v>45.941747572815537</v>
      </c>
      <c r="I2" s="54">
        <v>7814</v>
      </c>
      <c r="J2" s="39">
        <v>82.565511411665256</v>
      </c>
      <c r="K2" s="6">
        <v>1650</v>
      </c>
      <c r="L2" s="30">
        <v>17.434488588334741</v>
      </c>
    </row>
    <row r="3" spans="1:12" x14ac:dyDescent="0.35">
      <c r="A3">
        <v>11</v>
      </c>
      <c r="B3" t="s">
        <v>5</v>
      </c>
      <c r="C3" s="8">
        <v>1158</v>
      </c>
      <c r="D3" s="6">
        <v>0</v>
      </c>
      <c r="E3" s="103">
        <v>0</v>
      </c>
      <c r="F3" s="53">
        <v>11205</v>
      </c>
      <c r="G3" s="54">
        <v>6520</v>
      </c>
      <c r="H3" s="39">
        <v>58.18830879071843</v>
      </c>
      <c r="I3" s="54">
        <v>5843</v>
      </c>
      <c r="J3" s="39">
        <v>89.616564417177912</v>
      </c>
      <c r="K3" s="6">
        <v>677</v>
      </c>
      <c r="L3" s="30">
        <v>10.383435582822086</v>
      </c>
    </row>
    <row r="4" spans="1:12" x14ac:dyDescent="0.35">
      <c r="A4">
        <v>12</v>
      </c>
      <c r="B4" t="s">
        <v>6</v>
      </c>
      <c r="C4" s="8">
        <v>1481</v>
      </c>
      <c r="D4" s="8">
        <v>0</v>
      </c>
      <c r="E4" s="103">
        <v>0</v>
      </c>
      <c r="F4" s="53">
        <v>12442</v>
      </c>
      <c r="G4" s="54">
        <v>9515</v>
      </c>
      <c r="H4" s="39">
        <v>76.474843272785719</v>
      </c>
      <c r="I4" s="54">
        <v>8061</v>
      </c>
      <c r="J4" s="39">
        <v>84.718864950078824</v>
      </c>
      <c r="K4" s="6">
        <v>1454</v>
      </c>
      <c r="L4" s="30">
        <v>15.281135049921177</v>
      </c>
    </row>
    <row r="5" spans="1:12" x14ac:dyDescent="0.35">
      <c r="A5">
        <v>13</v>
      </c>
      <c r="B5" t="s">
        <v>7</v>
      </c>
      <c r="C5" s="8">
        <v>751</v>
      </c>
      <c r="D5" s="8">
        <v>0</v>
      </c>
      <c r="E5" s="103">
        <v>0</v>
      </c>
      <c r="F5" s="53">
        <v>11761</v>
      </c>
      <c r="G5" s="54">
        <v>4067</v>
      </c>
      <c r="H5" s="39">
        <v>34.58039282373948</v>
      </c>
      <c r="I5" s="54">
        <v>3368</v>
      </c>
      <c r="J5" s="39">
        <v>82.812884189820508</v>
      </c>
      <c r="K5" s="6">
        <v>699</v>
      </c>
      <c r="L5" s="30">
        <v>17.187115810179492</v>
      </c>
    </row>
    <row r="6" spans="1:12" x14ac:dyDescent="0.35">
      <c r="A6">
        <v>14</v>
      </c>
      <c r="B6" t="s">
        <v>8</v>
      </c>
      <c r="C6" s="8">
        <v>1098</v>
      </c>
      <c r="D6" s="8">
        <v>0</v>
      </c>
      <c r="E6" s="103">
        <v>0</v>
      </c>
      <c r="F6" s="53">
        <v>15230</v>
      </c>
      <c r="G6" s="54">
        <v>9438</v>
      </c>
      <c r="H6" s="39">
        <v>61.969796454366382</v>
      </c>
      <c r="I6" s="54">
        <v>8007</v>
      </c>
      <c r="J6" s="39">
        <v>84.837889383343935</v>
      </c>
      <c r="K6" s="6">
        <v>1431</v>
      </c>
      <c r="L6" s="30">
        <v>15.16211061665607</v>
      </c>
    </row>
    <row r="7" spans="1:12" x14ac:dyDescent="0.35">
      <c r="A7">
        <v>15</v>
      </c>
      <c r="B7" t="s">
        <v>9</v>
      </c>
      <c r="C7" s="8">
        <v>901</v>
      </c>
      <c r="D7" s="8">
        <v>0</v>
      </c>
      <c r="E7" s="103">
        <v>0</v>
      </c>
      <c r="F7" s="53">
        <v>10790</v>
      </c>
      <c r="G7" s="54">
        <v>5465</v>
      </c>
      <c r="H7" s="39">
        <v>50.648748841519925</v>
      </c>
      <c r="I7" s="54">
        <v>4853</v>
      </c>
      <c r="J7" s="39">
        <v>88.801463860933211</v>
      </c>
      <c r="K7" s="6">
        <v>612</v>
      </c>
      <c r="L7" s="30">
        <v>11.198536139066789</v>
      </c>
    </row>
    <row r="8" spans="1:12" x14ac:dyDescent="0.35">
      <c r="A8">
        <v>16</v>
      </c>
      <c r="B8" t="s">
        <v>10</v>
      </c>
      <c r="C8" s="8">
        <v>2429</v>
      </c>
      <c r="D8" s="8">
        <v>1</v>
      </c>
      <c r="E8" s="103">
        <v>41.169205434335119</v>
      </c>
      <c r="F8" s="53">
        <v>34465</v>
      </c>
      <c r="G8" s="54">
        <v>29514</v>
      </c>
      <c r="H8" s="39">
        <v>85.634701871463804</v>
      </c>
      <c r="I8" s="54">
        <v>25155</v>
      </c>
      <c r="J8" s="39">
        <v>85.230737954868871</v>
      </c>
      <c r="K8" s="6">
        <v>4359</v>
      </c>
      <c r="L8" s="30">
        <v>14.769262045131125</v>
      </c>
    </row>
    <row r="9" spans="1:12" x14ac:dyDescent="0.35">
      <c r="A9">
        <v>17</v>
      </c>
      <c r="B9" t="s">
        <v>11</v>
      </c>
      <c r="C9" s="8">
        <v>851</v>
      </c>
      <c r="D9" s="6">
        <v>0</v>
      </c>
      <c r="E9" s="103">
        <v>0</v>
      </c>
      <c r="F9" s="53">
        <v>10894</v>
      </c>
      <c r="G9" s="54">
        <v>5413</v>
      </c>
      <c r="H9" s="39">
        <v>49.687901597209475</v>
      </c>
      <c r="I9" s="54">
        <v>4429</v>
      </c>
      <c r="J9" s="39">
        <v>81.82154073526695</v>
      </c>
      <c r="K9" s="6">
        <v>984</v>
      </c>
      <c r="L9" s="30">
        <v>18.17845926473305</v>
      </c>
    </row>
    <row r="10" spans="1:12" x14ac:dyDescent="0.2">
      <c r="A10">
        <v>18</v>
      </c>
      <c r="B10" t="s">
        <v>13</v>
      </c>
      <c r="C10" s="8">
        <v>850</v>
      </c>
      <c r="D10" s="8">
        <v>1</v>
      </c>
      <c r="E10" s="103">
        <v>117.64705882352941</v>
      </c>
      <c r="F10" s="6">
        <v>3902</v>
      </c>
      <c r="G10" s="6">
        <v>3177</v>
      </c>
      <c r="H10" s="43">
        <v>81.419784725781653</v>
      </c>
      <c r="I10" s="6">
        <v>2872</v>
      </c>
      <c r="J10" s="30">
        <v>90.399748190116469</v>
      </c>
      <c r="K10" s="6">
        <v>305</v>
      </c>
      <c r="L10" s="30">
        <v>9.6002518098835381</v>
      </c>
    </row>
    <row r="11" spans="1:12" x14ac:dyDescent="0.2">
      <c r="A11">
        <v>19</v>
      </c>
      <c r="B11" t="s">
        <v>14</v>
      </c>
      <c r="C11" s="8">
        <v>1624</v>
      </c>
      <c r="D11" s="8">
        <v>0</v>
      </c>
      <c r="E11" s="103">
        <v>0</v>
      </c>
      <c r="F11" s="6">
        <v>11644</v>
      </c>
      <c r="G11" s="6">
        <v>11488</v>
      </c>
      <c r="H11" s="43">
        <v>98.660254208175886</v>
      </c>
      <c r="I11" s="6">
        <v>10085</v>
      </c>
      <c r="J11" s="30">
        <v>87.787256267409475</v>
      </c>
      <c r="K11" s="6">
        <v>1403</v>
      </c>
      <c r="L11" s="30">
        <v>12.212743732590528</v>
      </c>
    </row>
    <row r="12" spans="1:12" x14ac:dyDescent="0.2">
      <c r="A12">
        <v>20</v>
      </c>
      <c r="B12" t="s">
        <v>15</v>
      </c>
      <c r="C12" s="8">
        <v>1208</v>
      </c>
      <c r="D12" s="8">
        <v>1</v>
      </c>
      <c r="E12" s="103">
        <v>82.78145695364239</v>
      </c>
      <c r="F12" s="6">
        <v>4492</v>
      </c>
      <c r="G12" s="6">
        <v>3068</v>
      </c>
      <c r="H12" s="43">
        <v>68.299198575244873</v>
      </c>
      <c r="I12" s="6">
        <v>2746</v>
      </c>
      <c r="J12" s="30">
        <v>89.5045632333768</v>
      </c>
      <c r="K12" s="6">
        <v>322</v>
      </c>
      <c r="L12" s="30">
        <v>10.495436766623207</v>
      </c>
    </row>
    <row r="13" spans="1:12" x14ac:dyDescent="0.2">
      <c r="A13">
        <v>21</v>
      </c>
      <c r="B13" t="s">
        <v>16</v>
      </c>
      <c r="C13" s="8">
        <v>1740</v>
      </c>
      <c r="D13" s="8">
        <v>2</v>
      </c>
      <c r="E13" s="103">
        <v>114.94252873563218</v>
      </c>
      <c r="F13" s="6">
        <v>4106</v>
      </c>
      <c r="G13" s="6">
        <v>3984</v>
      </c>
      <c r="H13" s="43">
        <v>97.028738431563568</v>
      </c>
      <c r="I13" s="6">
        <v>3460</v>
      </c>
      <c r="J13" s="30">
        <v>86.847389558232933</v>
      </c>
      <c r="K13" s="6">
        <v>524</v>
      </c>
      <c r="L13" s="30">
        <v>13.152610441767068</v>
      </c>
    </row>
    <row r="14" spans="1:12" x14ac:dyDescent="0.2">
      <c r="A14">
        <v>22</v>
      </c>
      <c r="B14" t="s">
        <v>17</v>
      </c>
      <c r="C14" s="8">
        <v>2035</v>
      </c>
      <c r="D14" s="8">
        <v>0</v>
      </c>
      <c r="E14" s="103">
        <v>0</v>
      </c>
      <c r="F14" s="6">
        <v>5569</v>
      </c>
      <c r="G14" s="6">
        <v>3984</v>
      </c>
      <c r="H14" s="43">
        <v>71.538875920272943</v>
      </c>
      <c r="I14" s="6">
        <v>3732</v>
      </c>
      <c r="J14" s="30">
        <v>93.674698795180717</v>
      </c>
      <c r="K14" s="6">
        <v>252</v>
      </c>
      <c r="L14" s="30">
        <v>6.3253012048192767</v>
      </c>
    </row>
    <row r="15" spans="1:12" x14ac:dyDescent="0.35">
      <c r="A15">
        <v>23</v>
      </c>
      <c r="B15" t="s">
        <v>19</v>
      </c>
      <c r="C15" s="8">
        <v>618</v>
      </c>
      <c r="D15" s="8">
        <v>0</v>
      </c>
      <c r="E15" s="103">
        <v>0</v>
      </c>
      <c r="F15" s="53">
        <v>5273</v>
      </c>
      <c r="G15" s="54">
        <v>5018</v>
      </c>
      <c r="H15" s="39">
        <v>95.164043239142799</v>
      </c>
      <c r="I15" s="54">
        <v>4666</v>
      </c>
      <c r="J15" s="39">
        <v>92.985253088880029</v>
      </c>
      <c r="K15" s="6">
        <v>352</v>
      </c>
      <c r="L15" s="30">
        <v>7.0147469111199685</v>
      </c>
    </row>
    <row r="16" spans="1:12" x14ac:dyDescent="0.35">
      <c r="A16">
        <v>24</v>
      </c>
      <c r="B16" t="s">
        <v>20</v>
      </c>
      <c r="C16" s="8">
        <v>1172</v>
      </c>
      <c r="D16" s="8">
        <v>0</v>
      </c>
      <c r="E16" s="103">
        <v>0</v>
      </c>
      <c r="F16" s="53">
        <v>17684</v>
      </c>
      <c r="G16" s="54">
        <v>17308</v>
      </c>
      <c r="H16" s="39">
        <v>97.87378421171681</v>
      </c>
      <c r="I16" s="54">
        <v>16425</v>
      </c>
      <c r="J16" s="39">
        <v>94.898312918881444</v>
      </c>
      <c r="K16" s="6">
        <v>883</v>
      </c>
      <c r="L16" s="30">
        <v>5.1016870811185582</v>
      </c>
    </row>
    <row r="17" spans="1:12" x14ac:dyDescent="0.35">
      <c r="A17">
        <v>25</v>
      </c>
      <c r="B17" t="s">
        <v>21</v>
      </c>
      <c r="C17" s="8">
        <v>746</v>
      </c>
      <c r="D17" s="8">
        <v>0</v>
      </c>
      <c r="E17" s="103">
        <v>0</v>
      </c>
      <c r="F17" s="53">
        <v>7918</v>
      </c>
      <c r="G17" s="54">
        <v>5730</v>
      </c>
      <c r="H17" s="39">
        <v>72.366759282647138</v>
      </c>
      <c r="I17" s="54">
        <v>5249</v>
      </c>
      <c r="J17" s="39">
        <v>91.60558464223385</v>
      </c>
      <c r="K17" s="6">
        <v>481</v>
      </c>
      <c r="L17" s="30">
        <v>8.3944153577661424</v>
      </c>
    </row>
    <row r="18" spans="1:12" x14ac:dyDescent="0.35">
      <c r="A18">
        <v>26</v>
      </c>
      <c r="B18" t="s">
        <v>22</v>
      </c>
      <c r="C18" s="8">
        <v>1560</v>
      </c>
      <c r="D18" s="8">
        <v>0</v>
      </c>
      <c r="E18" s="103">
        <v>0</v>
      </c>
      <c r="F18" s="53">
        <v>19334</v>
      </c>
      <c r="G18" s="54">
        <v>12243</v>
      </c>
      <c r="H18" s="39">
        <v>63.323678493845037</v>
      </c>
      <c r="I18" s="54">
        <v>11967</v>
      </c>
      <c r="J18" s="39">
        <v>97.74565057583925</v>
      </c>
      <c r="K18" s="6">
        <v>276</v>
      </c>
      <c r="L18" s="30">
        <v>2.2543494241607451</v>
      </c>
    </row>
    <row r="19" spans="1:12" x14ac:dyDescent="0.35">
      <c r="A19">
        <v>27</v>
      </c>
      <c r="B19" t="s">
        <v>23</v>
      </c>
      <c r="C19" s="8">
        <v>699</v>
      </c>
      <c r="D19" s="8">
        <v>1</v>
      </c>
      <c r="E19" s="103">
        <v>143.06151645207439</v>
      </c>
      <c r="F19" s="53">
        <v>4211</v>
      </c>
      <c r="G19" s="54">
        <v>2509</v>
      </c>
      <c r="H19" s="39">
        <v>59.582047019710281</v>
      </c>
      <c r="I19" s="54">
        <v>2465</v>
      </c>
      <c r="J19" s="39">
        <v>98.246313272220007</v>
      </c>
      <c r="K19" s="6">
        <v>252</v>
      </c>
      <c r="L19" s="30">
        <v>10.0438421681945</v>
      </c>
    </row>
    <row r="20" spans="1:12" ht="30.75" customHeight="1" x14ac:dyDescent="0.2">
      <c r="A20">
        <v>28</v>
      </c>
      <c r="B20" t="s">
        <v>25</v>
      </c>
      <c r="C20" s="8">
        <v>2947</v>
      </c>
      <c r="D20" s="8">
        <v>0</v>
      </c>
      <c r="E20" s="103">
        <v>0</v>
      </c>
      <c r="F20" s="6">
        <v>11219</v>
      </c>
      <c r="G20" s="6">
        <v>7024</v>
      </c>
      <c r="H20" s="43">
        <v>62.608075586059364</v>
      </c>
      <c r="I20" s="6">
        <v>6460</v>
      </c>
      <c r="J20" s="30">
        <v>91.970387243735757</v>
      </c>
      <c r="K20" s="6">
        <v>564</v>
      </c>
      <c r="L20" s="30">
        <v>8.0296127562642372</v>
      </c>
    </row>
    <row r="21" spans="1:12" x14ac:dyDescent="0.2">
      <c r="A21">
        <v>29</v>
      </c>
      <c r="B21" t="s">
        <v>26</v>
      </c>
      <c r="C21" s="8">
        <v>1351</v>
      </c>
      <c r="D21" s="8">
        <v>1</v>
      </c>
      <c r="E21" s="103">
        <v>74.019245003700959</v>
      </c>
      <c r="F21" s="6">
        <v>7531</v>
      </c>
      <c r="G21" s="6">
        <v>4379</v>
      </c>
      <c r="H21" s="43">
        <v>58.146328508830166</v>
      </c>
      <c r="I21" s="6">
        <v>3864</v>
      </c>
      <c r="J21" s="30">
        <v>88.239324046585978</v>
      </c>
      <c r="K21" s="6">
        <v>515</v>
      </c>
      <c r="L21" s="30">
        <v>11.760675953414021</v>
      </c>
    </row>
    <row r="22" spans="1:12" ht="32.25" customHeight="1" x14ac:dyDescent="0.2">
      <c r="A22">
        <v>30</v>
      </c>
      <c r="B22" t="s">
        <v>27</v>
      </c>
      <c r="C22" s="8">
        <v>2163</v>
      </c>
      <c r="D22" s="8">
        <v>1</v>
      </c>
      <c r="E22" s="103">
        <v>46.232085067036522</v>
      </c>
      <c r="F22" s="6">
        <v>13043</v>
      </c>
      <c r="G22" s="6">
        <v>8015</v>
      </c>
      <c r="H22" s="43">
        <v>61.450586521505791</v>
      </c>
      <c r="I22" s="6">
        <v>7217</v>
      </c>
      <c r="J22" s="30">
        <v>90.043668122270745</v>
      </c>
      <c r="K22" s="6">
        <v>798</v>
      </c>
      <c r="L22" s="30">
        <v>9.9563318777292569</v>
      </c>
    </row>
    <row r="23" spans="1:12" x14ac:dyDescent="0.2">
      <c r="A23">
        <v>31</v>
      </c>
      <c r="B23" t="s">
        <v>28</v>
      </c>
      <c r="C23" s="29">
        <v>1346</v>
      </c>
      <c r="D23" s="29">
        <v>0</v>
      </c>
      <c r="E23" s="106">
        <v>0</v>
      </c>
      <c r="F23" s="74">
        <v>6696</v>
      </c>
      <c r="G23" s="74">
        <v>4545</v>
      </c>
      <c r="H23" s="75">
        <v>67.876344086021504</v>
      </c>
      <c r="I23" s="74">
        <v>4287</v>
      </c>
      <c r="J23" s="76">
        <v>94.32343234323433</v>
      </c>
      <c r="K23" s="74">
        <v>258</v>
      </c>
      <c r="L23" s="76">
        <v>5.6765676567656769</v>
      </c>
    </row>
    <row r="24" spans="1:12" x14ac:dyDescent="0.2">
      <c r="A24">
        <v>32</v>
      </c>
      <c r="B24" t="s">
        <v>29</v>
      </c>
      <c r="C24" s="8">
        <v>1448</v>
      </c>
      <c r="D24" s="8">
        <v>2</v>
      </c>
      <c r="E24" s="103">
        <v>138.12154696132598</v>
      </c>
      <c r="F24" s="6">
        <v>18576</v>
      </c>
      <c r="G24" s="6">
        <v>12682</v>
      </c>
      <c r="H24" s="43">
        <v>68.270887166236008</v>
      </c>
      <c r="I24" s="6">
        <v>11083</v>
      </c>
      <c r="J24" s="30">
        <v>87.391578615360359</v>
      </c>
      <c r="K24" s="6">
        <v>1599</v>
      </c>
      <c r="L24" s="30">
        <v>12.608421384639646</v>
      </c>
    </row>
    <row r="25" spans="1:12" x14ac:dyDescent="0.2">
      <c r="A25">
        <v>33</v>
      </c>
      <c r="B25" t="s">
        <v>30</v>
      </c>
      <c r="C25" s="8">
        <v>453</v>
      </c>
      <c r="D25" s="8">
        <v>0</v>
      </c>
      <c r="E25" s="103">
        <v>0</v>
      </c>
      <c r="F25" s="6">
        <v>5538</v>
      </c>
      <c r="G25" s="6">
        <v>4521</v>
      </c>
      <c r="H25" s="43">
        <v>81.635969664138685</v>
      </c>
      <c r="I25" s="6">
        <v>4161</v>
      </c>
      <c r="J25" s="30">
        <v>92.037159920371593</v>
      </c>
      <c r="K25" s="6">
        <v>360</v>
      </c>
      <c r="L25" s="30">
        <v>7.9628400796284007</v>
      </c>
    </row>
    <row r="26" spans="1:12" x14ac:dyDescent="0.2">
      <c r="A26">
        <v>34</v>
      </c>
      <c r="B26" t="s">
        <v>31</v>
      </c>
      <c r="C26" s="8">
        <v>1448</v>
      </c>
      <c r="D26" s="8">
        <v>0</v>
      </c>
      <c r="E26" s="103">
        <v>0</v>
      </c>
      <c r="F26" s="6">
        <v>19097</v>
      </c>
      <c r="G26" s="6">
        <v>4725</v>
      </c>
      <c r="H26" s="43">
        <v>24.742106089961773</v>
      </c>
      <c r="I26" s="6">
        <v>4051</v>
      </c>
      <c r="J26" s="30">
        <v>85.735449735449734</v>
      </c>
      <c r="K26" s="6">
        <v>674</v>
      </c>
      <c r="L26" s="30">
        <v>14.264550264550264</v>
      </c>
    </row>
    <row r="27" spans="1:12" x14ac:dyDescent="0.2">
      <c r="A27">
        <v>35</v>
      </c>
      <c r="B27" t="s">
        <v>32</v>
      </c>
      <c r="C27" s="8">
        <v>527</v>
      </c>
      <c r="D27" s="8">
        <v>0</v>
      </c>
      <c r="E27" s="103">
        <v>0</v>
      </c>
      <c r="F27" s="6">
        <v>5976</v>
      </c>
      <c r="G27" s="6">
        <v>4463</v>
      </c>
      <c r="H27" s="43">
        <v>74.682061579651943</v>
      </c>
      <c r="I27" s="6">
        <v>4121</v>
      </c>
      <c r="J27" s="30">
        <v>92.336993053999549</v>
      </c>
      <c r="K27" s="6">
        <v>342</v>
      </c>
      <c r="L27" s="30">
        <v>7.663006946000448</v>
      </c>
    </row>
    <row r="28" spans="1:12" x14ac:dyDescent="0.2">
      <c r="A28">
        <v>36</v>
      </c>
      <c r="B28" t="s">
        <v>34</v>
      </c>
      <c r="C28" s="11">
        <v>3307</v>
      </c>
      <c r="D28" s="11">
        <v>0</v>
      </c>
      <c r="E28" s="103">
        <v>0</v>
      </c>
      <c r="F28" s="6">
        <v>18187</v>
      </c>
      <c r="G28" s="6">
        <v>12958</v>
      </c>
      <c r="H28" s="43">
        <v>71.248694122175181</v>
      </c>
      <c r="I28" s="6">
        <v>11330</v>
      </c>
      <c r="J28" s="30">
        <v>87.436332767402376</v>
      </c>
      <c r="K28" s="6">
        <v>1628</v>
      </c>
      <c r="L28" s="30">
        <v>12.563667232597624</v>
      </c>
    </row>
    <row r="29" spans="1:12" x14ac:dyDescent="0.2">
      <c r="A29">
        <v>37</v>
      </c>
      <c r="B29" t="s">
        <v>35</v>
      </c>
      <c r="C29" s="11">
        <v>1231</v>
      </c>
      <c r="D29" s="11">
        <v>0</v>
      </c>
      <c r="E29" s="103">
        <v>0</v>
      </c>
      <c r="F29" s="6">
        <v>17750</v>
      </c>
      <c r="G29" s="6">
        <v>13225</v>
      </c>
      <c r="H29" s="43">
        <v>74.507042253521121</v>
      </c>
      <c r="I29" s="6">
        <v>11303</v>
      </c>
      <c r="J29" s="30">
        <v>85.46691871455576</v>
      </c>
      <c r="K29" s="6">
        <v>1922</v>
      </c>
      <c r="L29" s="30">
        <v>14.533081285444235</v>
      </c>
    </row>
    <row r="30" spans="1:12" x14ac:dyDescent="0.2">
      <c r="B30" t="s">
        <v>36</v>
      </c>
      <c r="C30" s="11">
        <v>2026</v>
      </c>
      <c r="D30" s="11">
        <v>1</v>
      </c>
      <c r="E30" s="103">
        <v>49.358341559723591</v>
      </c>
      <c r="F30" s="6">
        <v>24182</v>
      </c>
      <c r="G30" s="6">
        <v>20922</v>
      </c>
      <c r="H30" s="43">
        <v>86.518898354147709</v>
      </c>
      <c r="I30" s="6">
        <v>17161</v>
      </c>
      <c r="J30" s="30">
        <v>82.02370710257145</v>
      </c>
      <c r="K30" s="6">
        <v>3761</v>
      </c>
      <c r="L30" s="30">
        <v>17.976292897428543</v>
      </c>
    </row>
    <row r="31" spans="1:12" x14ac:dyDescent="0.2">
      <c r="B31" t="s">
        <v>37</v>
      </c>
      <c r="C31" s="11">
        <v>1618</v>
      </c>
      <c r="D31" s="11">
        <v>0</v>
      </c>
      <c r="E31" s="103">
        <v>0</v>
      </c>
      <c r="F31" s="6">
        <v>28624</v>
      </c>
      <c r="G31" s="6">
        <v>5695</v>
      </c>
      <c r="H31" s="43">
        <v>19.895891559530465</v>
      </c>
      <c r="I31" s="6">
        <v>5262</v>
      </c>
      <c r="J31" s="30">
        <v>92.39683933274803</v>
      </c>
      <c r="K31" s="6">
        <v>433</v>
      </c>
      <c r="L31" s="30">
        <v>7.6031606672519754</v>
      </c>
    </row>
    <row r="32" spans="1:12" ht="24" customHeight="1" x14ac:dyDescent="0.2">
      <c r="B32" t="s">
        <v>38</v>
      </c>
      <c r="C32" s="11">
        <v>2433</v>
      </c>
      <c r="D32" s="11">
        <v>1</v>
      </c>
      <c r="E32" s="103">
        <v>41.101520756267981</v>
      </c>
      <c r="F32" s="6">
        <v>7246</v>
      </c>
      <c r="G32" s="6">
        <v>5660</v>
      </c>
      <c r="H32" s="43">
        <v>78.112061827215015</v>
      </c>
      <c r="I32" s="6">
        <v>4826</v>
      </c>
      <c r="J32" s="30">
        <v>85.265017667844518</v>
      </c>
      <c r="K32" s="6">
        <v>834</v>
      </c>
      <c r="L32" s="30">
        <v>14.734982332155477</v>
      </c>
    </row>
    <row r="33" spans="2:12" x14ac:dyDescent="0.2">
      <c r="B33" t="s">
        <v>39</v>
      </c>
      <c r="C33" s="11">
        <v>367</v>
      </c>
      <c r="D33" s="11">
        <v>0</v>
      </c>
      <c r="E33" s="103">
        <v>0</v>
      </c>
      <c r="F33" s="6">
        <v>2082</v>
      </c>
      <c r="G33" s="6">
        <v>2011</v>
      </c>
      <c r="H33" s="43">
        <v>96.589817483189236</v>
      </c>
      <c r="I33" s="6">
        <v>1896</v>
      </c>
      <c r="J33" s="30">
        <v>94.281452013923428</v>
      </c>
      <c r="K33" s="6">
        <v>115</v>
      </c>
      <c r="L33" s="30">
        <v>5.7185479860765787</v>
      </c>
    </row>
    <row r="34" spans="2:12" x14ac:dyDescent="0.2">
      <c r="B34" t="s">
        <v>40</v>
      </c>
      <c r="C34" s="11">
        <v>964</v>
      </c>
      <c r="D34" s="11">
        <v>0</v>
      </c>
      <c r="E34" s="103">
        <v>0</v>
      </c>
      <c r="F34" s="6">
        <v>15175</v>
      </c>
      <c r="G34" s="6">
        <v>2231</v>
      </c>
      <c r="H34" s="43">
        <v>14.701812191103789</v>
      </c>
      <c r="I34" s="6">
        <v>1590</v>
      </c>
      <c r="J34" s="30">
        <v>71.268489466606908</v>
      </c>
      <c r="K34" s="6">
        <v>641</v>
      </c>
      <c r="L34" s="30">
        <v>28.731510533393099</v>
      </c>
    </row>
    <row r="35" spans="2:12" x14ac:dyDescent="0.2">
      <c r="B35" t="s">
        <v>41</v>
      </c>
      <c r="C35" s="11">
        <v>1512</v>
      </c>
      <c r="D35" s="11">
        <v>0</v>
      </c>
      <c r="E35" s="103">
        <v>0</v>
      </c>
      <c r="F35" s="6">
        <v>37450</v>
      </c>
      <c r="G35" s="6">
        <v>21125</v>
      </c>
      <c r="H35" s="43">
        <v>56.408544726301734</v>
      </c>
      <c r="I35" s="6">
        <v>20214</v>
      </c>
      <c r="J35" s="30">
        <v>95.687573964497048</v>
      </c>
      <c r="K35" s="6">
        <v>911</v>
      </c>
      <c r="L35" s="30">
        <v>4.3124260355029582</v>
      </c>
    </row>
    <row r="36" spans="2:12" ht="21.75" customHeight="1" x14ac:dyDescent="0.2">
      <c r="B36" t="s">
        <v>43</v>
      </c>
      <c r="C36" s="13">
        <v>3222</v>
      </c>
      <c r="D36" s="13">
        <v>0</v>
      </c>
      <c r="E36" s="103">
        <v>0</v>
      </c>
      <c r="F36" s="6">
        <v>16845</v>
      </c>
      <c r="G36" s="6">
        <v>16125</v>
      </c>
      <c r="H36" s="43">
        <v>95.725734639358862</v>
      </c>
      <c r="I36" s="6">
        <v>15375</v>
      </c>
      <c r="J36" s="30">
        <v>95.348837209302332</v>
      </c>
      <c r="K36" s="6">
        <v>708</v>
      </c>
      <c r="L36" s="30">
        <v>4.3906976744186048</v>
      </c>
    </row>
    <row r="37" spans="2:12" ht="21.75" customHeight="1" x14ac:dyDescent="0.2">
      <c r="B37" t="s">
        <v>44</v>
      </c>
      <c r="C37" s="8">
        <v>7904</v>
      </c>
      <c r="D37" s="8">
        <v>0</v>
      </c>
      <c r="E37" s="103">
        <v>0</v>
      </c>
      <c r="F37" s="6">
        <v>21609</v>
      </c>
      <c r="G37" s="6">
        <v>16665</v>
      </c>
      <c r="H37" s="43">
        <v>77.120644176037757</v>
      </c>
      <c r="I37" s="6">
        <v>16086</v>
      </c>
      <c r="J37" s="30">
        <v>96.525652565256522</v>
      </c>
      <c r="K37" s="6">
        <v>579</v>
      </c>
      <c r="L37" s="30">
        <v>3.4743474347434744</v>
      </c>
    </row>
    <row r="38" spans="2:12" ht="21.75" customHeight="1" x14ac:dyDescent="0.2">
      <c r="B38" t="s">
        <v>45</v>
      </c>
      <c r="C38" s="8">
        <v>2614</v>
      </c>
      <c r="D38" s="8">
        <v>0</v>
      </c>
      <c r="E38" s="103">
        <v>0</v>
      </c>
      <c r="F38" s="6">
        <v>11089</v>
      </c>
      <c r="G38" s="6">
        <v>7830</v>
      </c>
      <c r="H38" s="43">
        <v>70.610514924700155</v>
      </c>
      <c r="I38" s="6">
        <v>7373</v>
      </c>
      <c r="J38" s="30">
        <v>94.163473818646239</v>
      </c>
      <c r="K38" s="6">
        <v>457</v>
      </c>
      <c r="L38" s="30">
        <v>5.8365261813537677</v>
      </c>
    </row>
    <row r="39" spans="2:12" ht="21.75" customHeight="1" x14ac:dyDescent="0.2">
      <c r="B39" t="s">
        <v>46</v>
      </c>
      <c r="C39" s="8">
        <v>1766</v>
      </c>
      <c r="D39" s="8">
        <v>0</v>
      </c>
      <c r="E39" s="103">
        <v>0</v>
      </c>
      <c r="F39" s="6">
        <v>11890</v>
      </c>
      <c r="G39" s="6">
        <v>11701</v>
      </c>
      <c r="H39" s="43">
        <v>98.410428931875529</v>
      </c>
      <c r="I39" s="6">
        <v>11127</v>
      </c>
      <c r="J39" s="30">
        <v>95.094436372959578</v>
      </c>
      <c r="K39" s="6">
        <v>574</v>
      </c>
      <c r="L39" s="30">
        <v>4.9055636270404239</v>
      </c>
    </row>
    <row r="40" spans="2:12" ht="21.75" customHeight="1" x14ac:dyDescent="0.2">
      <c r="B40" t="s">
        <v>47</v>
      </c>
      <c r="C40" s="8">
        <v>337</v>
      </c>
      <c r="D40" s="8">
        <v>0</v>
      </c>
      <c r="E40" s="103">
        <v>0</v>
      </c>
      <c r="F40" s="6">
        <v>6064</v>
      </c>
      <c r="G40" s="6">
        <v>5262</v>
      </c>
      <c r="H40" s="43">
        <v>86.774406332453822</v>
      </c>
      <c r="I40" s="6">
        <v>4776</v>
      </c>
      <c r="J40" s="30">
        <v>90.763968072976056</v>
      </c>
      <c r="K40" s="6">
        <v>486</v>
      </c>
      <c r="L40" s="30">
        <v>9.2360319270239462</v>
      </c>
    </row>
    <row r="41" spans="2:12" ht="21.75" customHeight="1" x14ac:dyDescent="0.2">
      <c r="B41" t="s">
        <v>48</v>
      </c>
      <c r="C41" s="8">
        <v>2180</v>
      </c>
      <c r="D41" s="8">
        <v>0</v>
      </c>
      <c r="E41" s="103">
        <v>0</v>
      </c>
      <c r="F41" s="6">
        <v>14102</v>
      </c>
      <c r="G41" s="6">
        <v>8966</v>
      </c>
      <c r="H41" s="43">
        <v>63.57963409445469</v>
      </c>
      <c r="I41" s="6">
        <v>8769</v>
      </c>
      <c r="J41" s="30">
        <v>97.802810617889804</v>
      </c>
      <c r="K41" s="6">
        <v>197</v>
      </c>
      <c r="L41" s="30">
        <v>2.197189382110194</v>
      </c>
    </row>
    <row r="42" spans="2:12" ht="21.75" customHeight="1" x14ac:dyDescent="0.2">
      <c r="B42" t="s">
        <v>49</v>
      </c>
      <c r="C42" s="8">
        <v>1594</v>
      </c>
      <c r="D42" s="8">
        <v>1</v>
      </c>
      <c r="E42" s="103">
        <v>62.735257214554579</v>
      </c>
      <c r="F42" s="6">
        <v>8326</v>
      </c>
      <c r="G42" s="6">
        <v>7854</v>
      </c>
      <c r="H42" s="43">
        <v>94.331011289935148</v>
      </c>
      <c r="I42" s="6">
        <v>7652</v>
      </c>
      <c r="J42" s="30">
        <v>97.428062133944493</v>
      </c>
      <c r="K42" s="6">
        <v>202</v>
      </c>
      <c r="L42" s="30">
        <v>2.5719378660555132</v>
      </c>
    </row>
    <row r="43" spans="2:12" ht="24" customHeight="1" x14ac:dyDescent="0.2">
      <c r="B43" t="s">
        <v>50</v>
      </c>
      <c r="C43" s="8">
        <v>1632</v>
      </c>
      <c r="D43" s="8">
        <v>0</v>
      </c>
      <c r="E43" s="103">
        <v>0</v>
      </c>
      <c r="F43" s="6">
        <v>6532</v>
      </c>
      <c r="G43" s="6">
        <v>5835</v>
      </c>
      <c r="H43" s="43">
        <v>89.329454990814455</v>
      </c>
      <c r="I43" s="6">
        <v>5546</v>
      </c>
      <c r="J43" s="30">
        <v>95.047129391602397</v>
      </c>
      <c r="K43" s="6">
        <v>289</v>
      </c>
      <c r="L43" s="30">
        <v>4.9528706083976006</v>
      </c>
    </row>
    <row r="44" spans="2:12" x14ac:dyDescent="0.2">
      <c r="B44" t="s">
        <v>52</v>
      </c>
      <c r="C44" s="8">
        <v>5568</v>
      </c>
      <c r="D44" s="15">
        <v>2</v>
      </c>
      <c r="E44" s="103">
        <v>35.919540229885058</v>
      </c>
      <c r="F44" s="6">
        <v>65123</v>
      </c>
      <c r="G44" s="6">
        <v>19312</v>
      </c>
      <c r="H44" s="43">
        <v>29.654653501834989</v>
      </c>
      <c r="I44" s="6">
        <v>16688</v>
      </c>
      <c r="J44" s="30">
        <v>86.412593206296606</v>
      </c>
      <c r="K44" s="6">
        <v>2624</v>
      </c>
      <c r="L44" s="30">
        <v>13.587406793703396</v>
      </c>
    </row>
    <row r="45" spans="2:12" x14ac:dyDescent="0.2">
      <c r="B45" t="s">
        <v>53</v>
      </c>
      <c r="C45" s="8">
        <v>2261</v>
      </c>
      <c r="D45" s="8">
        <v>0</v>
      </c>
      <c r="E45" s="103">
        <v>0</v>
      </c>
      <c r="F45" s="6">
        <v>23588</v>
      </c>
      <c r="G45" s="6">
        <v>10265</v>
      </c>
      <c r="H45" s="43">
        <v>43.517890452772598</v>
      </c>
      <c r="I45" s="6">
        <v>8319</v>
      </c>
      <c r="J45" s="30">
        <v>81.04237700925475</v>
      </c>
      <c r="K45" s="6">
        <v>1946</v>
      </c>
      <c r="L45" s="30">
        <v>18.95762299074525</v>
      </c>
    </row>
    <row r="46" spans="2:12" x14ac:dyDescent="0.2">
      <c r="B46" t="s">
        <v>54</v>
      </c>
      <c r="C46" s="8">
        <v>2234</v>
      </c>
      <c r="D46" s="15">
        <v>1</v>
      </c>
      <c r="E46" s="103">
        <v>44.762757385854968</v>
      </c>
      <c r="F46" s="6">
        <v>38883</v>
      </c>
      <c r="G46" s="6">
        <v>25377</v>
      </c>
      <c r="H46" s="43">
        <v>65.265025846771081</v>
      </c>
      <c r="I46" s="6">
        <v>24190</v>
      </c>
      <c r="J46" s="30">
        <v>95.322536154785823</v>
      </c>
      <c r="K46" s="6">
        <v>1187</v>
      </c>
      <c r="L46" s="30">
        <v>4.6774638452141701</v>
      </c>
    </row>
    <row r="47" spans="2:12" x14ac:dyDescent="0.2">
      <c r="B47" t="s">
        <v>55</v>
      </c>
      <c r="C47" s="8">
        <v>1915</v>
      </c>
      <c r="D47" s="15">
        <v>3</v>
      </c>
      <c r="E47" s="103">
        <v>156.65796344647521</v>
      </c>
      <c r="F47" s="6">
        <v>30815</v>
      </c>
      <c r="G47" s="6">
        <v>7584</v>
      </c>
      <c r="H47" s="43">
        <v>24.611390556547136</v>
      </c>
      <c r="I47" s="6">
        <v>6805</v>
      </c>
      <c r="J47" s="30">
        <v>89.728375527426167</v>
      </c>
      <c r="K47" s="6">
        <v>779</v>
      </c>
      <c r="L47" s="30">
        <v>10.271624472573839</v>
      </c>
    </row>
    <row r="48" spans="2:12" s="16" customFormat="1" x14ac:dyDescent="0.2">
      <c r="B48" t="s">
        <v>57</v>
      </c>
      <c r="C48" s="77">
        <v>3523</v>
      </c>
      <c r="D48" s="77">
        <v>0</v>
      </c>
      <c r="E48" s="106">
        <v>0</v>
      </c>
      <c r="F48" s="57">
        <v>8944</v>
      </c>
      <c r="G48" s="57">
        <v>6857</v>
      </c>
      <c r="H48" s="44">
        <v>76.665921288014317</v>
      </c>
      <c r="I48" s="57">
        <v>6387</v>
      </c>
      <c r="J48" s="42">
        <v>93.145690535219487</v>
      </c>
      <c r="K48" s="57">
        <v>470</v>
      </c>
      <c r="L48" s="42">
        <v>6.8543094647805161</v>
      </c>
    </row>
    <row r="49" spans="2:12" s="16" customFormat="1" x14ac:dyDescent="0.2">
      <c r="B49" t="s">
        <v>58</v>
      </c>
      <c r="C49" s="23">
        <v>3211</v>
      </c>
      <c r="D49" s="24">
        <v>1</v>
      </c>
      <c r="E49" s="103">
        <v>31.142946122703208</v>
      </c>
      <c r="F49" s="57">
        <v>26319</v>
      </c>
      <c r="G49" s="57">
        <v>25374</v>
      </c>
      <c r="H49" s="44">
        <v>96.409438048558073</v>
      </c>
      <c r="I49" s="57">
        <v>23325</v>
      </c>
      <c r="J49" s="42">
        <v>91.924804918420435</v>
      </c>
      <c r="K49" s="57">
        <v>2049</v>
      </c>
      <c r="L49" s="42">
        <v>8.0751950815795688</v>
      </c>
    </row>
    <row r="50" spans="2:12" s="16" customFormat="1" ht="21.75" customHeight="1" x14ac:dyDescent="0.2">
      <c r="B50" t="s">
        <v>59</v>
      </c>
      <c r="C50" s="23">
        <v>2342</v>
      </c>
      <c r="D50" s="24">
        <v>1</v>
      </c>
      <c r="E50" s="103">
        <v>42.698548249359519</v>
      </c>
      <c r="F50" s="57">
        <v>7656</v>
      </c>
      <c r="G50" s="57">
        <v>6766</v>
      </c>
      <c r="H50" s="44">
        <v>88.375130616509921</v>
      </c>
      <c r="I50" s="57">
        <v>6364</v>
      </c>
      <c r="J50" s="42">
        <v>94.058527933786579</v>
      </c>
      <c r="K50" s="57">
        <v>402</v>
      </c>
      <c r="L50" s="42">
        <v>5.9414720662134197</v>
      </c>
    </row>
    <row r="51" spans="2:12" s="16" customFormat="1" x14ac:dyDescent="0.2">
      <c r="B51" t="s">
        <v>60</v>
      </c>
      <c r="C51" s="24">
        <v>4920</v>
      </c>
      <c r="D51" s="24">
        <v>1</v>
      </c>
      <c r="E51" s="103">
        <v>20.325203252032519</v>
      </c>
      <c r="F51" s="57">
        <v>6750</v>
      </c>
      <c r="G51" s="57">
        <v>5510</v>
      </c>
      <c r="H51" s="44">
        <v>81.629629629629633</v>
      </c>
      <c r="I51" s="57">
        <v>4925</v>
      </c>
      <c r="J51" s="42">
        <v>89.382940108892925</v>
      </c>
      <c r="K51" s="57">
        <v>585</v>
      </c>
      <c r="L51" s="42">
        <v>10.617059891107077</v>
      </c>
    </row>
    <row r="52" spans="2:12" s="16" customFormat="1" x14ac:dyDescent="0.2">
      <c r="B52" t="s">
        <v>61</v>
      </c>
      <c r="C52" s="23">
        <v>3589</v>
      </c>
      <c r="D52" s="24">
        <v>1</v>
      </c>
      <c r="E52" s="103">
        <v>27.862914460852604</v>
      </c>
      <c r="F52" s="57">
        <v>35496</v>
      </c>
      <c r="G52" s="57">
        <v>26712</v>
      </c>
      <c r="H52" s="44">
        <v>75.253549695740361</v>
      </c>
      <c r="I52" s="57">
        <v>25693</v>
      </c>
      <c r="J52" s="42">
        <v>96.185235100329436</v>
      </c>
      <c r="K52" s="57">
        <v>1019</v>
      </c>
      <c r="L52" s="42">
        <v>3.8147648996705601</v>
      </c>
    </row>
    <row r="53" spans="2:12" s="16" customFormat="1" ht="21.75" customHeight="1" x14ac:dyDescent="0.2">
      <c r="B53" t="s">
        <v>62</v>
      </c>
      <c r="C53" s="24">
        <v>2075</v>
      </c>
      <c r="D53" s="24">
        <v>1</v>
      </c>
      <c r="E53" s="103">
        <v>48.192771084337352</v>
      </c>
      <c r="F53" s="57">
        <v>11332</v>
      </c>
      <c r="G53" s="57">
        <v>10044</v>
      </c>
      <c r="H53" s="44">
        <v>88.633956936110124</v>
      </c>
      <c r="I53" s="57">
        <v>9470</v>
      </c>
      <c r="J53" s="42">
        <v>94.285145360414177</v>
      </c>
      <c r="K53" s="57">
        <v>574</v>
      </c>
      <c r="L53" s="42">
        <v>5.7148546395858224</v>
      </c>
    </row>
    <row r="54" spans="2:12" s="16" customFormat="1" x14ac:dyDescent="0.2">
      <c r="B54" t="s">
        <v>63</v>
      </c>
      <c r="C54" s="24">
        <v>575</v>
      </c>
      <c r="D54" s="24">
        <v>0</v>
      </c>
      <c r="E54" s="103">
        <v>0</v>
      </c>
      <c r="F54" s="57">
        <v>8090</v>
      </c>
      <c r="G54" s="57">
        <v>6547</v>
      </c>
      <c r="H54" s="44">
        <v>80.927070457354759</v>
      </c>
      <c r="I54" s="57">
        <v>6042</v>
      </c>
      <c r="J54" s="42">
        <v>92.286543455017565</v>
      </c>
      <c r="K54" s="57">
        <v>505</v>
      </c>
      <c r="L54" s="42">
        <v>7.713456544982435</v>
      </c>
    </row>
    <row r="55" spans="2:12" ht="21.75" customHeight="1" x14ac:dyDescent="0.2">
      <c r="B55" t="s">
        <v>65</v>
      </c>
      <c r="C55" s="6">
        <v>3343</v>
      </c>
      <c r="D55" s="8">
        <v>3</v>
      </c>
      <c r="E55" s="103">
        <v>89.739754711337127</v>
      </c>
      <c r="F55" s="6">
        <v>33851</v>
      </c>
      <c r="G55" s="6">
        <v>33851</v>
      </c>
      <c r="H55" s="43">
        <v>100</v>
      </c>
      <c r="I55" s="6">
        <v>31640</v>
      </c>
      <c r="J55" s="30">
        <v>93.468435201323445</v>
      </c>
      <c r="K55" s="6">
        <v>2211</v>
      </c>
      <c r="L55" s="30">
        <v>6.5315647986765528</v>
      </c>
    </row>
    <row r="56" spans="2:12" x14ac:dyDescent="0.2">
      <c r="B56" t="s">
        <v>66</v>
      </c>
      <c r="C56" s="6">
        <v>3498</v>
      </c>
      <c r="D56" s="8">
        <v>0</v>
      </c>
      <c r="E56" s="103">
        <v>0</v>
      </c>
      <c r="F56" s="6">
        <v>28848</v>
      </c>
      <c r="G56" s="6">
        <v>28371</v>
      </c>
      <c r="H56" s="43">
        <v>98.346505823627282</v>
      </c>
      <c r="I56" s="6">
        <v>27366</v>
      </c>
      <c r="J56" s="30">
        <v>96.457650417680028</v>
      </c>
      <c r="K56" s="6">
        <v>1005</v>
      </c>
      <c r="L56" s="30">
        <v>3.5423495823199747</v>
      </c>
    </row>
    <row r="57" spans="2:12" x14ac:dyDescent="0.2">
      <c r="B57" t="s">
        <v>67</v>
      </c>
      <c r="C57" s="6">
        <v>4226</v>
      </c>
      <c r="D57" s="8">
        <v>2</v>
      </c>
      <c r="E57" s="103">
        <v>47.326076668244205</v>
      </c>
      <c r="F57" s="6">
        <v>40571</v>
      </c>
      <c r="G57" s="6">
        <v>38203</v>
      </c>
      <c r="H57" s="43">
        <v>94.163318626605204</v>
      </c>
      <c r="I57" s="6">
        <v>35120</v>
      </c>
      <c r="J57" s="30">
        <v>91.929953145040969</v>
      </c>
      <c r="K57" s="6">
        <v>3083</v>
      </c>
      <c r="L57" s="30">
        <v>8.0700468549590347</v>
      </c>
    </row>
    <row r="58" spans="2:12" x14ac:dyDescent="0.2">
      <c r="B58" t="s">
        <v>68</v>
      </c>
      <c r="C58" s="6">
        <v>2315</v>
      </c>
      <c r="D58" s="8">
        <v>1</v>
      </c>
      <c r="E58" s="103">
        <v>43.196544276457885</v>
      </c>
      <c r="F58" s="6">
        <v>23268</v>
      </c>
      <c r="G58" s="6">
        <v>21744</v>
      </c>
      <c r="H58" s="43">
        <v>93.450232078390925</v>
      </c>
      <c r="I58" s="6">
        <v>17387</v>
      </c>
      <c r="J58" s="30">
        <v>79.962288447387792</v>
      </c>
      <c r="K58" s="6">
        <v>4357</v>
      </c>
      <c r="L58" s="30">
        <v>20.037711552612215</v>
      </c>
    </row>
    <row r="59" spans="2:12" x14ac:dyDescent="0.2">
      <c r="B59" t="s">
        <v>70</v>
      </c>
      <c r="C59" s="6">
        <v>5188</v>
      </c>
      <c r="D59" s="15">
        <v>1</v>
      </c>
      <c r="E59" s="103">
        <v>19.275250578257516</v>
      </c>
      <c r="F59" s="6">
        <v>18850</v>
      </c>
      <c r="G59" s="6">
        <v>18258</v>
      </c>
      <c r="H59" s="43">
        <v>96.859416445623339</v>
      </c>
      <c r="I59" s="6">
        <v>13987</v>
      </c>
      <c r="J59" s="30">
        <v>76.607514514185567</v>
      </c>
      <c r="K59" s="6">
        <v>4271</v>
      </c>
      <c r="L59" s="30">
        <v>23.392485485814436</v>
      </c>
    </row>
    <row r="60" spans="2:12" ht="21" customHeight="1" x14ac:dyDescent="0.2">
      <c r="B60" t="s">
        <v>71</v>
      </c>
      <c r="C60" s="6">
        <v>7815</v>
      </c>
      <c r="D60" s="15">
        <v>2</v>
      </c>
      <c r="E60" s="103">
        <v>25.591810620601407</v>
      </c>
      <c r="F60" s="6">
        <v>33429</v>
      </c>
      <c r="G60" s="6">
        <v>30748</v>
      </c>
      <c r="H60" s="43">
        <v>91.980017350204918</v>
      </c>
      <c r="I60" s="6">
        <v>27813</v>
      </c>
      <c r="J60" s="30">
        <v>90.454663717965403</v>
      </c>
      <c r="K60" s="6">
        <v>2935</v>
      </c>
      <c r="L60" s="30">
        <v>9.5453362820346044</v>
      </c>
    </row>
    <row r="61" spans="2:12" x14ac:dyDescent="0.2">
      <c r="B61" t="s">
        <v>72</v>
      </c>
      <c r="C61" s="6">
        <v>1565</v>
      </c>
      <c r="D61" s="15">
        <v>0</v>
      </c>
      <c r="E61" s="103">
        <v>0</v>
      </c>
      <c r="F61" s="6">
        <v>10224</v>
      </c>
      <c r="G61" s="6">
        <v>9803</v>
      </c>
      <c r="H61" s="43">
        <v>95.882237871674491</v>
      </c>
      <c r="I61" s="6">
        <v>9209</v>
      </c>
      <c r="J61" s="30">
        <v>93.940630419259406</v>
      </c>
      <c r="K61" s="6">
        <v>594</v>
      </c>
      <c r="L61" s="30">
        <v>6.0593695807405892</v>
      </c>
    </row>
    <row r="62" spans="2:12" x14ac:dyDescent="0.2">
      <c r="B62" t="s">
        <v>73</v>
      </c>
      <c r="C62" s="6">
        <v>1237</v>
      </c>
      <c r="D62" s="15">
        <v>0</v>
      </c>
      <c r="E62" s="103">
        <v>0</v>
      </c>
      <c r="F62" s="6">
        <v>5335</v>
      </c>
      <c r="G62" s="6">
        <v>5204</v>
      </c>
      <c r="H62" s="43">
        <v>97.544517338331772</v>
      </c>
      <c r="I62" s="6">
        <v>4759</v>
      </c>
      <c r="J62" s="30">
        <v>91.4488854727133</v>
      </c>
      <c r="K62" s="6">
        <v>445</v>
      </c>
      <c r="L62" s="30">
        <v>8.5511145272867033</v>
      </c>
    </row>
    <row r="63" spans="2:12" x14ac:dyDescent="0.2">
      <c r="B63" t="s">
        <v>74</v>
      </c>
      <c r="C63" s="6">
        <v>7815</v>
      </c>
      <c r="D63" s="15">
        <v>2</v>
      </c>
      <c r="E63" s="103">
        <v>25.591810620601407</v>
      </c>
      <c r="F63" s="6">
        <v>6513</v>
      </c>
      <c r="G63" s="6">
        <v>5787</v>
      </c>
      <c r="H63" s="43">
        <v>88.853063104560107</v>
      </c>
      <c r="I63" s="6">
        <v>5118</v>
      </c>
      <c r="J63" s="30">
        <v>88.439606013478482</v>
      </c>
      <c r="K63" s="6">
        <v>669</v>
      </c>
      <c r="L63" s="30">
        <v>11.560393986521515</v>
      </c>
    </row>
    <row r="64" spans="2:12" x14ac:dyDescent="0.2">
      <c r="B64" t="s">
        <v>76</v>
      </c>
      <c r="C64" s="8">
        <v>4617</v>
      </c>
      <c r="D64" s="8">
        <v>1</v>
      </c>
      <c r="E64" s="103">
        <v>21.659085986571366</v>
      </c>
      <c r="F64" s="6">
        <v>28967</v>
      </c>
      <c r="G64" s="6">
        <v>27511</v>
      </c>
      <c r="H64" s="43">
        <v>94.973590637622124</v>
      </c>
      <c r="I64" s="6">
        <v>26826</v>
      </c>
      <c r="J64" s="30">
        <v>97.51008687434117</v>
      </c>
      <c r="K64" s="6">
        <v>685</v>
      </c>
      <c r="L64" s="30">
        <v>2.4899131256588274</v>
      </c>
    </row>
    <row r="65" spans="2:12" x14ac:dyDescent="0.2">
      <c r="B65" t="s">
        <v>77</v>
      </c>
      <c r="C65" s="8">
        <v>929</v>
      </c>
      <c r="D65" s="8">
        <v>0</v>
      </c>
      <c r="E65" s="103">
        <v>0</v>
      </c>
      <c r="F65" s="6">
        <v>19368</v>
      </c>
      <c r="G65" s="6">
        <v>16753</v>
      </c>
      <c r="H65" s="43">
        <v>86.498347790169348</v>
      </c>
      <c r="I65" s="6">
        <v>15907</v>
      </c>
      <c r="J65" s="30">
        <v>94.950158180624371</v>
      </c>
      <c r="K65" s="6">
        <v>846</v>
      </c>
      <c r="L65" s="30">
        <v>5.0498418193756338</v>
      </c>
    </row>
    <row r="66" spans="2:12" x14ac:dyDescent="0.2">
      <c r="B66" t="s">
        <v>78</v>
      </c>
      <c r="C66" s="8">
        <v>791</v>
      </c>
      <c r="D66" s="8">
        <v>0</v>
      </c>
      <c r="E66" s="103">
        <v>0</v>
      </c>
      <c r="F66" s="6">
        <v>3631</v>
      </c>
      <c r="G66" s="6">
        <v>3458</v>
      </c>
      <c r="H66" s="43">
        <v>95.235472321674465</v>
      </c>
      <c r="I66" s="6">
        <v>3294</v>
      </c>
      <c r="J66" s="30">
        <v>95.257374204742632</v>
      </c>
      <c r="K66" s="6">
        <v>164</v>
      </c>
      <c r="L66" s="30">
        <v>4.742625795257374</v>
      </c>
    </row>
    <row r="67" spans="2:12" x14ac:dyDescent="0.2">
      <c r="B67" t="s">
        <v>79</v>
      </c>
      <c r="C67" s="8">
        <v>3061</v>
      </c>
      <c r="D67" s="8">
        <v>1</v>
      </c>
      <c r="E67" s="103">
        <v>32.66906239790918</v>
      </c>
      <c r="F67" s="6">
        <v>10204</v>
      </c>
      <c r="G67" s="6">
        <v>3770</v>
      </c>
      <c r="H67" s="43">
        <v>36.946295570364562</v>
      </c>
      <c r="I67" s="6">
        <v>3109</v>
      </c>
      <c r="J67" s="30">
        <v>82.466843501326267</v>
      </c>
      <c r="K67" s="6">
        <v>783</v>
      </c>
      <c r="L67" s="30">
        <v>20.76923076923077</v>
      </c>
    </row>
    <row r="68" spans="2:12" x14ac:dyDescent="0.2">
      <c r="B68" t="s">
        <v>80</v>
      </c>
      <c r="C68" s="8">
        <v>3301</v>
      </c>
      <c r="D68" s="8">
        <v>2</v>
      </c>
      <c r="E68" s="103">
        <v>60.58770069675856</v>
      </c>
      <c r="F68" s="6">
        <v>28498</v>
      </c>
      <c r="G68" s="6">
        <v>17198</v>
      </c>
      <c r="H68" s="43">
        <v>60.348094603130043</v>
      </c>
      <c r="I68" s="6">
        <v>16923</v>
      </c>
      <c r="J68" s="30">
        <v>98.400976857774154</v>
      </c>
      <c r="K68" s="6">
        <v>275</v>
      </c>
      <c r="L68" s="30">
        <v>1.5990231422258403</v>
      </c>
    </row>
    <row r="69" spans="2:12" x14ac:dyDescent="0.2">
      <c r="B69" t="s">
        <v>81</v>
      </c>
      <c r="C69" s="8">
        <v>538</v>
      </c>
      <c r="D69" s="8">
        <v>0</v>
      </c>
      <c r="E69" s="103">
        <v>0</v>
      </c>
      <c r="F69" s="6">
        <v>5052</v>
      </c>
      <c r="G69" s="6">
        <v>3975</v>
      </c>
      <c r="H69" s="43">
        <v>78.681710213776725</v>
      </c>
      <c r="I69" s="6">
        <v>3820</v>
      </c>
      <c r="J69" s="30">
        <v>96.100628930817606</v>
      </c>
      <c r="K69" s="6">
        <v>155</v>
      </c>
      <c r="L69" s="30">
        <v>3.89937106918239</v>
      </c>
    </row>
    <row r="70" spans="2:12" x14ac:dyDescent="0.2">
      <c r="B70" t="s">
        <v>82</v>
      </c>
      <c r="C70" s="8">
        <v>1328</v>
      </c>
      <c r="D70" s="8">
        <v>1</v>
      </c>
      <c r="E70" s="103">
        <v>75.301204819277103</v>
      </c>
      <c r="F70" s="6">
        <v>17225</v>
      </c>
      <c r="G70" s="6">
        <v>11659</v>
      </c>
      <c r="H70" s="43">
        <v>67.68650217706822</v>
      </c>
      <c r="I70" s="6">
        <v>11555</v>
      </c>
      <c r="J70" s="30">
        <v>99.107985247448326</v>
      </c>
      <c r="K70" s="6">
        <v>104</v>
      </c>
      <c r="L70" s="30">
        <v>0.89201475255167684</v>
      </c>
    </row>
    <row r="71" spans="2:12" x14ac:dyDescent="0.2">
      <c r="B71" t="s">
        <v>84</v>
      </c>
      <c r="C71" s="6">
        <v>5454</v>
      </c>
      <c r="D71" s="6">
        <v>1</v>
      </c>
      <c r="E71" s="103">
        <v>18.335166850018336</v>
      </c>
      <c r="F71" s="6">
        <v>21429</v>
      </c>
      <c r="G71" s="6">
        <v>19135</v>
      </c>
      <c r="H71" s="43">
        <v>89.294880769051289</v>
      </c>
      <c r="I71" s="6">
        <v>16690</v>
      </c>
      <c r="J71" s="30">
        <v>87.222367389600208</v>
      </c>
      <c r="K71" s="6">
        <v>2445</v>
      </c>
      <c r="L71" s="30">
        <v>12.777632610399792</v>
      </c>
    </row>
    <row r="72" spans="2:12" x14ac:dyDescent="0.2">
      <c r="B72" t="s">
        <v>85</v>
      </c>
      <c r="C72" s="6">
        <v>1191</v>
      </c>
      <c r="D72" s="6">
        <v>0</v>
      </c>
      <c r="E72" s="103">
        <v>0</v>
      </c>
      <c r="F72" s="6">
        <v>4200</v>
      </c>
      <c r="G72" s="6">
        <v>3822</v>
      </c>
      <c r="H72" s="43">
        <v>91</v>
      </c>
      <c r="I72" s="6">
        <v>3412</v>
      </c>
      <c r="J72" s="30">
        <v>89.272632129774991</v>
      </c>
      <c r="K72" s="6">
        <v>410</v>
      </c>
      <c r="L72" s="30">
        <v>10.727367870225013</v>
      </c>
    </row>
    <row r="73" spans="2:12" x14ac:dyDescent="0.2">
      <c r="B73" t="s">
        <v>86</v>
      </c>
      <c r="C73" s="6">
        <v>935</v>
      </c>
      <c r="D73" s="6">
        <v>1</v>
      </c>
      <c r="E73" s="103">
        <v>106.95187165775401</v>
      </c>
      <c r="F73" s="6">
        <v>6128</v>
      </c>
      <c r="G73" s="6">
        <v>5627</v>
      </c>
      <c r="H73" s="43">
        <v>91.824412532637069</v>
      </c>
      <c r="I73" s="6">
        <v>4733</v>
      </c>
      <c r="J73" s="30">
        <v>84.112315621112486</v>
      </c>
      <c r="K73" s="6">
        <v>894</v>
      </c>
      <c r="L73" s="30">
        <v>15.887684378887506</v>
      </c>
    </row>
    <row r="74" spans="2:12" x14ac:dyDescent="0.2">
      <c r="B74" t="s">
        <v>87</v>
      </c>
      <c r="C74" s="6">
        <v>1323</v>
      </c>
      <c r="D74" s="6">
        <v>0</v>
      </c>
      <c r="E74" s="103">
        <v>0</v>
      </c>
      <c r="F74" s="6">
        <v>8259</v>
      </c>
      <c r="G74" s="6">
        <v>7882</v>
      </c>
      <c r="H74" s="43">
        <v>95.435282721879162</v>
      </c>
      <c r="I74" s="6">
        <v>6821</v>
      </c>
      <c r="J74" s="30">
        <v>86.538949505201728</v>
      </c>
      <c r="K74" s="6">
        <v>1061</v>
      </c>
      <c r="L74" s="30">
        <v>13.461050494798275</v>
      </c>
    </row>
    <row r="75" spans="2:12" x14ac:dyDescent="0.2">
      <c r="B75" t="s">
        <v>88</v>
      </c>
      <c r="C75" s="6">
        <v>2921</v>
      </c>
      <c r="D75" s="6">
        <v>0</v>
      </c>
      <c r="E75" s="103">
        <v>0</v>
      </c>
      <c r="F75" s="6">
        <v>27736</v>
      </c>
      <c r="G75" s="6">
        <v>24996</v>
      </c>
      <c r="H75" s="43">
        <v>90.121142197865595</v>
      </c>
      <c r="I75" s="6">
        <v>23133</v>
      </c>
      <c r="J75" s="30">
        <v>92.546807489198272</v>
      </c>
      <c r="K75" s="6">
        <v>1863</v>
      </c>
      <c r="L75" s="30">
        <v>7.4531925108017285</v>
      </c>
    </row>
    <row r="76" spans="2:12" x14ac:dyDescent="0.2">
      <c r="B76" t="s">
        <v>89</v>
      </c>
      <c r="C76" s="6">
        <v>3007</v>
      </c>
      <c r="D76" s="6">
        <v>1</v>
      </c>
      <c r="E76" s="103">
        <v>33.255736614566011</v>
      </c>
      <c r="F76" s="6">
        <v>18000</v>
      </c>
      <c r="G76" s="6">
        <v>17246</v>
      </c>
      <c r="H76" s="43">
        <v>95.811111111111117</v>
      </c>
      <c r="I76" s="6">
        <v>14829</v>
      </c>
      <c r="J76" s="30">
        <v>85.985155978197838</v>
      </c>
      <c r="K76" s="6">
        <v>2421</v>
      </c>
      <c r="L76" s="30">
        <v>14.038037805868028</v>
      </c>
    </row>
    <row r="77" spans="2:12" x14ac:dyDescent="0.2">
      <c r="B77" t="s">
        <v>90</v>
      </c>
      <c r="C77" s="6">
        <v>3155</v>
      </c>
      <c r="D77" s="6">
        <v>4</v>
      </c>
      <c r="E77" s="103">
        <v>126.78288431061807</v>
      </c>
      <c r="F77" s="6">
        <v>19781</v>
      </c>
      <c r="G77" s="6">
        <v>18251</v>
      </c>
      <c r="H77" s="43">
        <v>92.265305090743638</v>
      </c>
      <c r="I77" s="6">
        <v>17223</v>
      </c>
      <c r="J77" s="30">
        <v>94.36743192153854</v>
      </c>
      <c r="K77" s="6">
        <v>1028</v>
      </c>
      <c r="L77" s="30">
        <v>5.6325680784614542</v>
      </c>
    </row>
    <row r="78" spans="2:12" s="17" customFormat="1" x14ac:dyDescent="0.2">
      <c r="B78" s="49" t="s">
        <v>92</v>
      </c>
      <c r="C78" s="50"/>
      <c r="D78" s="50"/>
      <c r="E78" s="107"/>
      <c r="F78" s="50">
        <v>18348</v>
      </c>
      <c r="G78" s="50">
        <v>11508</v>
      </c>
      <c r="H78" s="51">
        <v>62.720732504905165</v>
      </c>
      <c r="I78" s="50">
        <v>9624</v>
      </c>
      <c r="J78" s="51">
        <v>83.628779979144937</v>
      </c>
      <c r="K78" s="50">
        <v>1884</v>
      </c>
      <c r="L78" s="51">
        <v>16.371220020855059</v>
      </c>
    </row>
    <row r="79" spans="2:12" s="17" customFormat="1" x14ac:dyDescent="0.2">
      <c r="B79" s="19"/>
      <c r="C79" s="20"/>
      <c r="D79" s="20"/>
      <c r="E79" s="123"/>
      <c r="F79" s="20"/>
      <c r="G79" s="20"/>
      <c r="H79" s="45"/>
      <c r="I79" s="20"/>
      <c r="J79" s="33"/>
      <c r="K79" s="20"/>
      <c r="L79" s="33"/>
    </row>
    <row r="80" spans="2:12" s="17" customFormat="1" x14ac:dyDescent="0.2">
      <c r="B80" s="19"/>
      <c r="C80" s="20"/>
      <c r="D80" s="20"/>
      <c r="E80" s="123"/>
      <c r="F80" s="20"/>
      <c r="G80" s="20"/>
      <c r="H80" s="45"/>
      <c r="I80" s="20"/>
      <c r="J80" s="33"/>
      <c r="K80" s="20"/>
      <c r="L80" s="33"/>
    </row>
    <row r="81" spans="2:12" s="17" customFormat="1" x14ac:dyDescent="0.2">
      <c r="B81" s="19"/>
      <c r="C81" s="20"/>
      <c r="D81" s="20"/>
      <c r="E81" s="123"/>
      <c r="F81" s="20"/>
      <c r="G81" s="20"/>
      <c r="H81" s="45"/>
      <c r="I81" s="20"/>
      <c r="J81" s="33"/>
      <c r="K81" s="20"/>
      <c r="L81" s="33"/>
    </row>
    <row r="82" spans="2:12" s="17" customFormat="1" x14ac:dyDescent="0.2">
      <c r="B82" s="19"/>
      <c r="C82" s="20"/>
      <c r="D82" s="20"/>
      <c r="E82" s="123"/>
      <c r="F82" s="20"/>
      <c r="G82" s="20"/>
      <c r="H82" s="45"/>
      <c r="I82" s="20"/>
      <c r="J82" s="33"/>
      <c r="K82" s="20"/>
      <c r="L82" s="33"/>
    </row>
    <row r="83" spans="2:12" s="17" customFormat="1" x14ac:dyDescent="0.2">
      <c r="B83" s="19"/>
      <c r="C83" s="20"/>
      <c r="D83" s="20"/>
      <c r="E83" s="123"/>
      <c r="F83" s="20"/>
      <c r="G83" s="20"/>
      <c r="H83" s="45"/>
      <c r="I83" s="20"/>
      <c r="J83" s="33"/>
      <c r="K83" s="20"/>
      <c r="L83" s="33"/>
    </row>
    <row r="84" spans="2:12" s="17" customFormat="1" x14ac:dyDescent="0.2">
      <c r="B84" s="19"/>
      <c r="C84" s="20"/>
      <c r="D84" s="20"/>
      <c r="E84" s="123"/>
      <c r="F84" s="20"/>
      <c r="G84" s="20"/>
      <c r="H84" s="45"/>
      <c r="I84" s="20"/>
      <c r="J84" s="33"/>
      <c r="K84" s="20"/>
      <c r="L84" s="33"/>
    </row>
    <row r="85" spans="2:12" s="17" customFormat="1" x14ac:dyDescent="0.2">
      <c r="B85" s="19"/>
      <c r="C85" s="20"/>
      <c r="D85" s="20"/>
      <c r="E85" s="123"/>
      <c r="F85" s="20"/>
      <c r="G85" s="20"/>
      <c r="H85" s="45"/>
      <c r="I85" s="20"/>
      <c r="J85" s="33"/>
      <c r="K85" s="20"/>
      <c r="L85" s="33"/>
    </row>
    <row r="86" spans="2:12" s="17" customFormat="1" x14ac:dyDescent="0.2">
      <c r="B86" s="19"/>
      <c r="C86" s="20"/>
      <c r="D86" s="20"/>
      <c r="E86" s="123"/>
      <c r="F86" s="20"/>
      <c r="G86" s="20"/>
      <c r="H86" s="45"/>
      <c r="I86" s="20"/>
      <c r="J86" s="33"/>
      <c r="K86" s="20"/>
      <c r="L86" s="33"/>
    </row>
    <row r="87" spans="2:12" s="17" customFormat="1" x14ac:dyDescent="0.2">
      <c r="B87" s="19"/>
      <c r="C87" s="20"/>
      <c r="D87" s="20"/>
      <c r="E87" s="123"/>
      <c r="F87" s="20"/>
      <c r="G87" s="20"/>
      <c r="H87" s="45"/>
      <c r="I87" s="20"/>
      <c r="J87" s="33"/>
      <c r="K87" s="20"/>
      <c r="L87" s="33"/>
    </row>
    <row r="88" spans="2:12" s="17" customFormat="1" x14ac:dyDescent="0.2">
      <c r="B88" s="19"/>
      <c r="C88" s="20"/>
      <c r="D88" s="20"/>
      <c r="E88" s="123"/>
      <c r="F88" s="20"/>
      <c r="G88" s="20"/>
      <c r="H88" s="45"/>
      <c r="I88" s="20"/>
      <c r="J88" s="33"/>
      <c r="K88" s="20"/>
      <c r="L88" s="33"/>
    </row>
    <row r="89" spans="2:12" s="17" customFormat="1" x14ac:dyDescent="0.2">
      <c r="B89" s="19"/>
      <c r="C89" s="20"/>
      <c r="D89" s="20"/>
      <c r="E89" s="123"/>
      <c r="F89" s="20"/>
      <c r="G89" s="20"/>
      <c r="H89" s="45"/>
      <c r="I89" s="20"/>
      <c r="J89" s="33"/>
      <c r="K89" s="20"/>
      <c r="L89" s="33"/>
    </row>
    <row r="90" spans="2:12" s="17" customFormat="1" x14ac:dyDescent="0.2">
      <c r="B90" s="19"/>
      <c r="C90" s="20"/>
      <c r="D90" s="20"/>
      <c r="E90" s="123"/>
      <c r="F90" s="20"/>
      <c r="G90" s="20"/>
      <c r="H90" s="45"/>
      <c r="I90" s="20"/>
      <c r="J90" s="33"/>
      <c r="K90" s="20"/>
      <c r="L90" s="33"/>
    </row>
    <row r="91" spans="2:12" s="17" customFormat="1" x14ac:dyDescent="0.2">
      <c r="B91" s="19"/>
      <c r="C91" s="20"/>
      <c r="D91" s="20"/>
      <c r="E91" s="123"/>
      <c r="F91" s="20"/>
      <c r="G91" s="20"/>
      <c r="H91" s="45"/>
      <c r="I91" s="20"/>
      <c r="J91" s="33"/>
      <c r="K91" s="20"/>
      <c r="L91" s="33"/>
    </row>
    <row r="92" spans="2:12" s="17" customFormat="1" x14ac:dyDescent="0.2">
      <c r="B92" s="19"/>
      <c r="C92" s="20"/>
      <c r="D92" s="20"/>
      <c r="E92" s="123"/>
      <c r="F92" s="20"/>
      <c r="G92" s="20"/>
      <c r="H92" s="45"/>
      <c r="I92" s="20"/>
      <c r="J92" s="33"/>
      <c r="K92" s="20"/>
      <c r="L92" s="33"/>
    </row>
    <row r="93" spans="2:12" s="17" customFormat="1" x14ac:dyDescent="0.2">
      <c r="B93" s="19"/>
      <c r="C93" s="20"/>
      <c r="D93" s="20"/>
      <c r="E93" s="123"/>
      <c r="F93" s="20"/>
      <c r="G93" s="20"/>
      <c r="H93" s="45"/>
      <c r="I93" s="20"/>
      <c r="J93" s="33"/>
      <c r="K93" s="20"/>
      <c r="L93" s="33"/>
    </row>
    <row r="94" spans="2:12" s="17" customFormat="1" x14ac:dyDescent="0.2">
      <c r="B94" s="19"/>
      <c r="C94" s="20"/>
      <c r="D94" s="20"/>
      <c r="E94" s="123"/>
      <c r="F94" s="20"/>
      <c r="G94" s="20"/>
      <c r="H94" s="45"/>
      <c r="I94" s="20"/>
      <c r="J94" s="33"/>
      <c r="K94" s="20"/>
      <c r="L94" s="33"/>
    </row>
    <row r="95" spans="2:12" s="17" customFormat="1" x14ac:dyDescent="0.2">
      <c r="B95" s="19"/>
      <c r="C95" s="20"/>
      <c r="D95" s="20"/>
      <c r="E95" s="123"/>
      <c r="F95" s="20"/>
      <c r="G95" s="20"/>
      <c r="H95" s="45"/>
      <c r="I95" s="20"/>
      <c r="J95" s="33"/>
      <c r="K95" s="20"/>
      <c r="L95" s="33"/>
    </row>
    <row r="96" spans="2:12" s="17" customFormat="1" x14ac:dyDescent="0.2">
      <c r="B96" s="19"/>
      <c r="C96" s="20"/>
      <c r="D96" s="20"/>
      <c r="E96" s="123"/>
      <c r="F96" s="20"/>
      <c r="G96" s="20"/>
      <c r="H96" s="45"/>
      <c r="I96" s="20"/>
      <c r="J96" s="33"/>
      <c r="K96" s="20"/>
      <c r="L96" s="33"/>
    </row>
    <row r="97" spans="2:12" s="17" customFormat="1" x14ac:dyDescent="0.2">
      <c r="B97" s="19"/>
      <c r="C97" s="20"/>
      <c r="D97" s="20"/>
      <c r="E97" s="123"/>
      <c r="F97" s="20"/>
      <c r="G97" s="20"/>
      <c r="H97" s="45"/>
      <c r="I97" s="20"/>
      <c r="J97" s="33"/>
      <c r="K97" s="20"/>
      <c r="L97" s="33"/>
    </row>
    <row r="98" spans="2:12" s="17" customFormat="1" x14ac:dyDescent="0.2">
      <c r="B98" s="19"/>
      <c r="C98" s="20"/>
      <c r="D98" s="20"/>
      <c r="E98" s="123"/>
      <c r="F98" s="20"/>
      <c r="G98" s="20"/>
      <c r="H98" s="45"/>
      <c r="I98" s="20"/>
      <c r="J98" s="33"/>
      <c r="K98" s="20"/>
      <c r="L98" s="33"/>
    </row>
    <row r="99" spans="2:12" s="17" customFormat="1" x14ac:dyDescent="0.2">
      <c r="B99" s="19"/>
      <c r="C99" s="20"/>
      <c r="D99" s="20"/>
      <c r="E99" s="123"/>
      <c r="F99" s="20"/>
      <c r="G99" s="20"/>
      <c r="H99" s="45"/>
      <c r="I99" s="20"/>
      <c r="J99" s="33"/>
      <c r="K99" s="20"/>
      <c r="L99" s="33"/>
    </row>
    <row r="100" spans="2:12" s="17" customFormat="1" x14ac:dyDescent="0.2">
      <c r="B100" s="19"/>
      <c r="C100" s="20"/>
      <c r="D100" s="20"/>
      <c r="E100" s="123"/>
      <c r="F100" s="20"/>
      <c r="G100" s="20"/>
      <c r="H100" s="45"/>
      <c r="I100" s="20"/>
      <c r="J100" s="33"/>
      <c r="K100" s="20"/>
      <c r="L100" s="33"/>
    </row>
    <row r="101" spans="2:12" s="17" customFormat="1" x14ac:dyDescent="0.2">
      <c r="B101" s="19"/>
      <c r="C101" s="20"/>
      <c r="D101" s="20"/>
      <c r="E101" s="123"/>
      <c r="F101" s="20"/>
      <c r="G101" s="20"/>
      <c r="H101" s="45"/>
      <c r="I101" s="20"/>
      <c r="J101" s="33"/>
      <c r="K101" s="20"/>
      <c r="L101" s="33"/>
    </row>
    <row r="102" spans="2:12" s="17" customFormat="1" x14ac:dyDescent="0.2">
      <c r="B102" s="19"/>
      <c r="C102" s="20"/>
      <c r="D102" s="20"/>
      <c r="E102" s="123"/>
      <c r="F102" s="20"/>
      <c r="G102" s="20"/>
      <c r="H102" s="45"/>
      <c r="I102" s="20"/>
      <c r="J102" s="33"/>
      <c r="K102" s="20"/>
      <c r="L102" s="33"/>
    </row>
    <row r="103" spans="2:12" s="17" customFormat="1" x14ac:dyDescent="0.2">
      <c r="B103" s="19"/>
      <c r="C103" s="20"/>
      <c r="D103" s="20"/>
      <c r="E103" s="123"/>
      <c r="F103" s="20"/>
      <c r="G103" s="20"/>
      <c r="H103" s="45"/>
      <c r="I103" s="20"/>
      <c r="J103" s="33"/>
      <c r="K103" s="20"/>
      <c r="L103" s="33"/>
    </row>
    <row r="104" spans="2:12" s="17" customFormat="1" x14ac:dyDescent="0.2">
      <c r="B104" s="19"/>
      <c r="C104" s="20"/>
      <c r="D104" s="20"/>
      <c r="E104" s="123"/>
      <c r="F104" s="20"/>
      <c r="G104" s="20"/>
      <c r="H104" s="45"/>
      <c r="I104" s="20"/>
      <c r="J104" s="33"/>
      <c r="K104" s="20"/>
      <c r="L104" s="33"/>
    </row>
    <row r="105" spans="2:12" s="17" customFormat="1" x14ac:dyDescent="0.2">
      <c r="B105" s="19"/>
      <c r="C105" s="20"/>
      <c r="D105" s="20"/>
      <c r="E105" s="123"/>
      <c r="F105" s="20"/>
      <c r="G105" s="20"/>
      <c r="H105" s="45"/>
      <c r="I105" s="20"/>
      <c r="J105" s="33"/>
      <c r="K105" s="20"/>
      <c r="L105" s="33"/>
    </row>
    <row r="106" spans="2:12" s="17" customFormat="1" x14ac:dyDescent="0.2">
      <c r="B106" s="19"/>
      <c r="C106" s="20"/>
      <c r="D106" s="20"/>
      <c r="E106" s="123"/>
      <c r="F106" s="20"/>
      <c r="G106" s="20"/>
      <c r="H106" s="45"/>
      <c r="I106" s="20"/>
      <c r="J106" s="33"/>
      <c r="K106" s="20"/>
      <c r="L106" s="33"/>
    </row>
    <row r="107" spans="2:12" s="17" customFormat="1" x14ac:dyDescent="0.2">
      <c r="B107" s="19"/>
      <c r="C107" s="20"/>
      <c r="D107" s="20"/>
      <c r="E107" s="123"/>
      <c r="F107" s="20"/>
      <c r="G107" s="20"/>
      <c r="H107" s="45"/>
      <c r="I107" s="20"/>
      <c r="J107" s="33"/>
      <c r="K107" s="20"/>
      <c r="L107" s="33"/>
    </row>
    <row r="108" spans="2:12" s="17" customFormat="1" x14ac:dyDescent="0.2">
      <c r="B108" s="19"/>
      <c r="C108" s="20"/>
      <c r="D108" s="20"/>
      <c r="E108" s="123"/>
      <c r="F108" s="20"/>
      <c r="G108" s="20"/>
      <c r="H108" s="45"/>
      <c r="I108" s="20"/>
      <c r="J108" s="33"/>
      <c r="K108" s="20"/>
      <c r="L108" s="33"/>
    </row>
    <row r="109" spans="2:12" s="17" customFormat="1" x14ac:dyDescent="0.2">
      <c r="B109" s="19"/>
      <c r="C109" s="20"/>
      <c r="D109" s="20"/>
      <c r="E109" s="123"/>
      <c r="F109" s="20"/>
      <c r="G109" s="20"/>
      <c r="H109" s="45"/>
      <c r="I109" s="20"/>
      <c r="J109" s="33"/>
      <c r="K109" s="20"/>
      <c r="L109" s="33"/>
    </row>
    <row r="110" spans="2:12" s="17" customFormat="1" x14ac:dyDescent="0.2">
      <c r="B110" s="19"/>
      <c r="C110" s="20"/>
      <c r="D110" s="20"/>
      <c r="E110" s="123"/>
      <c r="F110" s="20"/>
      <c r="G110" s="20"/>
      <c r="H110" s="45"/>
      <c r="I110" s="20"/>
      <c r="J110" s="33"/>
      <c r="K110" s="20"/>
      <c r="L110" s="33"/>
    </row>
    <row r="111" spans="2:12" s="17" customFormat="1" x14ac:dyDescent="0.2">
      <c r="B111" s="19"/>
      <c r="C111" s="20"/>
      <c r="D111" s="20"/>
      <c r="E111" s="123"/>
      <c r="F111" s="20"/>
      <c r="G111" s="20"/>
      <c r="H111" s="45"/>
      <c r="I111" s="20"/>
      <c r="J111" s="33"/>
      <c r="K111" s="20"/>
      <c r="L111" s="33"/>
    </row>
    <row r="112" spans="2:12" s="17" customFormat="1" x14ac:dyDescent="0.2">
      <c r="B112" s="19"/>
      <c r="C112" s="20"/>
      <c r="D112" s="20"/>
      <c r="E112" s="123"/>
      <c r="F112" s="20"/>
      <c r="G112" s="20"/>
      <c r="H112" s="45"/>
      <c r="I112" s="20"/>
      <c r="J112" s="33"/>
      <c r="K112" s="20"/>
      <c r="L112" s="33"/>
    </row>
    <row r="113" spans="2:12" s="17" customFormat="1" x14ac:dyDescent="0.2">
      <c r="B113" s="19"/>
      <c r="C113" s="20"/>
      <c r="D113" s="20"/>
      <c r="E113" s="123"/>
      <c r="F113" s="20"/>
      <c r="G113" s="20"/>
      <c r="H113" s="45"/>
      <c r="I113" s="20"/>
      <c r="J113" s="33"/>
      <c r="K113" s="20"/>
      <c r="L113" s="33"/>
    </row>
    <row r="114" spans="2:12" s="17" customFormat="1" x14ac:dyDescent="0.2">
      <c r="B114" s="19"/>
      <c r="C114" s="20"/>
      <c r="D114" s="20"/>
      <c r="E114" s="123"/>
      <c r="F114" s="20"/>
      <c r="G114" s="20"/>
      <c r="H114" s="45"/>
      <c r="I114" s="20"/>
      <c r="J114" s="33"/>
      <c r="K114" s="20"/>
      <c r="L114" s="33"/>
    </row>
    <row r="115" spans="2:12" s="17" customFormat="1" x14ac:dyDescent="0.2">
      <c r="B115" s="19"/>
      <c r="C115" s="20"/>
      <c r="D115" s="20"/>
      <c r="E115" s="123"/>
      <c r="F115" s="20"/>
      <c r="G115" s="20"/>
      <c r="H115" s="45"/>
      <c r="I115" s="20"/>
      <c r="J115" s="33"/>
      <c r="K115" s="20"/>
      <c r="L115" s="33"/>
    </row>
    <row r="116" spans="2:12" s="17" customFormat="1" x14ac:dyDescent="0.2">
      <c r="B116" s="19"/>
      <c r="C116" s="20"/>
      <c r="D116" s="20"/>
      <c r="E116" s="123"/>
      <c r="F116" s="20"/>
      <c r="G116" s="20"/>
      <c r="H116" s="45"/>
      <c r="I116" s="20"/>
      <c r="J116" s="33"/>
      <c r="K116" s="20"/>
      <c r="L116" s="33"/>
    </row>
    <row r="117" spans="2:12" s="17" customFormat="1" x14ac:dyDescent="0.2">
      <c r="B117" s="19"/>
      <c r="C117" s="20"/>
      <c r="D117" s="20"/>
      <c r="E117" s="123"/>
      <c r="F117" s="20"/>
      <c r="G117" s="20"/>
      <c r="H117" s="45"/>
      <c r="I117" s="20"/>
      <c r="J117" s="33"/>
      <c r="K117" s="20"/>
      <c r="L117" s="33"/>
    </row>
    <row r="118" spans="2:12" s="17" customFormat="1" x14ac:dyDescent="0.2">
      <c r="B118" s="19"/>
      <c r="C118" s="20"/>
      <c r="D118" s="20"/>
      <c r="E118" s="123"/>
      <c r="F118" s="20"/>
      <c r="G118" s="20"/>
      <c r="H118" s="45"/>
      <c r="I118" s="20"/>
      <c r="J118" s="33"/>
      <c r="K118" s="20"/>
      <c r="L118" s="33"/>
    </row>
    <row r="119" spans="2:12" s="17" customFormat="1" x14ac:dyDescent="0.2">
      <c r="B119" s="19"/>
      <c r="C119" s="20"/>
      <c r="D119" s="20"/>
      <c r="E119" s="123"/>
      <c r="F119" s="20"/>
      <c r="G119" s="20"/>
      <c r="H119" s="45"/>
      <c r="I119" s="20"/>
      <c r="J119" s="33"/>
      <c r="K119" s="20"/>
      <c r="L119" s="33"/>
    </row>
    <row r="120" spans="2:12" s="17" customFormat="1" x14ac:dyDescent="0.2">
      <c r="B120" s="19"/>
      <c r="C120" s="20"/>
      <c r="D120" s="20"/>
      <c r="E120" s="123"/>
      <c r="F120" s="20"/>
      <c r="G120" s="20"/>
      <c r="H120" s="45"/>
      <c r="I120" s="20"/>
      <c r="J120" s="33"/>
      <c r="K120" s="20"/>
      <c r="L120" s="33"/>
    </row>
    <row r="121" spans="2:12" s="17" customFormat="1" x14ac:dyDescent="0.2">
      <c r="B121" s="19"/>
      <c r="C121" s="20"/>
      <c r="D121" s="20"/>
      <c r="E121" s="123"/>
      <c r="F121" s="20"/>
      <c r="G121" s="20"/>
      <c r="H121" s="45"/>
      <c r="I121" s="20"/>
      <c r="J121" s="33"/>
      <c r="K121" s="20"/>
      <c r="L121" s="33"/>
    </row>
    <row r="122" spans="2:12" s="17" customFormat="1" x14ac:dyDescent="0.2">
      <c r="B122" s="19"/>
      <c r="C122" s="20"/>
      <c r="D122" s="20"/>
      <c r="E122" s="123"/>
      <c r="F122" s="20"/>
      <c r="G122" s="20"/>
      <c r="H122" s="45"/>
      <c r="I122" s="20"/>
      <c r="J122" s="33"/>
      <c r="K122" s="20"/>
      <c r="L122" s="33"/>
    </row>
    <row r="123" spans="2:12" s="17" customFormat="1" x14ac:dyDescent="0.2">
      <c r="B123" s="19"/>
      <c r="C123" s="20"/>
      <c r="D123" s="20"/>
      <c r="E123" s="123"/>
      <c r="F123" s="20"/>
      <c r="G123" s="20"/>
      <c r="H123" s="45"/>
      <c r="I123" s="20"/>
      <c r="J123" s="33"/>
      <c r="K123" s="20"/>
      <c r="L123" s="33"/>
    </row>
    <row r="124" spans="2:12" s="17" customFormat="1" x14ac:dyDescent="0.2">
      <c r="B124" s="19"/>
      <c r="C124" s="20"/>
      <c r="D124" s="20"/>
      <c r="E124" s="123"/>
      <c r="F124" s="20"/>
      <c r="G124" s="20"/>
      <c r="H124" s="45"/>
      <c r="I124" s="20"/>
      <c r="J124" s="33"/>
      <c r="K124" s="20"/>
      <c r="L124" s="33"/>
    </row>
    <row r="125" spans="2:12" s="17" customFormat="1" x14ac:dyDescent="0.2">
      <c r="B125" s="19"/>
      <c r="C125" s="20"/>
      <c r="D125" s="20"/>
      <c r="E125" s="123"/>
      <c r="F125" s="20"/>
      <c r="G125" s="20"/>
      <c r="H125" s="45"/>
      <c r="I125" s="20"/>
      <c r="J125" s="33"/>
      <c r="K125" s="20"/>
      <c r="L125" s="33"/>
    </row>
    <row r="126" spans="2:12" s="17" customFormat="1" x14ac:dyDescent="0.2">
      <c r="B126" s="19"/>
      <c r="C126" s="20"/>
      <c r="D126" s="20"/>
      <c r="E126" s="123"/>
      <c r="F126" s="20"/>
      <c r="G126" s="20"/>
      <c r="H126" s="45"/>
      <c r="I126" s="20"/>
      <c r="J126" s="33"/>
      <c r="K126" s="20"/>
      <c r="L126" s="33"/>
    </row>
    <row r="127" spans="2:12" s="17" customFormat="1" x14ac:dyDescent="0.2">
      <c r="B127" s="19"/>
      <c r="C127" s="20"/>
      <c r="D127" s="20"/>
      <c r="E127" s="123"/>
      <c r="F127" s="20"/>
      <c r="G127" s="20"/>
      <c r="H127" s="45"/>
      <c r="I127" s="20"/>
      <c r="J127" s="33"/>
      <c r="K127" s="20"/>
      <c r="L127" s="33"/>
    </row>
    <row r="128" spans="2:12" s="17" customFormat="1" x14ac:dyDescent="0.2">
      <c r="B128" s="19"/>
      <c r="C128" s="20"/>
      <c r="D128" s="20"/>
      <c r="E128" s="123"/>
      <c r="F128" s="20"/>
      <c r="G128" s="20"/>
      <c r="H128" s="45"/>
      <c r="I128" s="20"/>
      <c r="J128" s="33"/>
      <c r="K128" s="20"/>
      <c r="L128" s="33"/>
    </row>
    <row r="129" spans="2:12" s="17" customFormat="1" x14ac:dyDescent="0.2">
      <c r="B129" s="19"/>
      <c r="C129" s="20"/>
      <c r="D129" s="20"/>
      <c r="E129" s="123"/>
      <c r="F129" s="20"/>
      <c r="G129" s="20"/>
      <c r="H129" s="45"/>
      <c r="I129" s="20"/>
      <c r="J129" s="33"/>
      <c r="K129" s="20"/>
      <c r="L129" s="33"/>
    </row>
    <row r="130" spans="2:12" s="17" customFormat="1" x14ac:dyDescent="0.2">
      <c r="B130" s="19"/>
      <c r="C130" s="20"/>
      <c r="D130" s="20"/>
      <c r="E130" s="123"/>
      <c r="F130" s="20"/>
      <c r="G130" s="20"/>
      <c r="H130" s="45"/>
      <c r="I130" s="20"/>
      <c r="J130" s="33"/>
      <c r="K130" s="20"/>
      <c r="L130" s="33"/>
    </row>
    <row r="131" spans="2:12" s="17" customFormat="1" x14ac:dyDescent="0.2">
      <c r="B131" s="19"/>
      <c r="C131" s="20"/>
      <c r="D131" s="20"/>
      <c r="E131" s="123"/>
      <c r="F131" s="20"/>
      <c r="G131" s="20"/>
      <c r="H131" s="45"/>
      <c r="I131" s="20"/>
      <c r="J131" s="33"/>
      <c r="K131" s="20"/>
      <c r="L131" s="33"/>
    </row>
    <row r="132" spans="2:12" s="17" customFormat="1" x14ac:dyDescent="0.2">
      <c r="B132" s="19"/>
      <c r="C132" s="20"/>
      <c r="D132" s="20"/>
      <c r="E132" s="123"/>
      <c r="F132" s="20"/>
      <c r="G132" s="20"/>
      <c r="H132" s="45"/>
      <c r="I132" s="20"/>
      <c r="J132" s="33"/>
      <c r="K132" s="20"/>
      <c r="L132" s="33"/>
    </row>
    <row r="133" spans="2:12" s="17" customFormat="1" x14ac:dyDescent="0.2">
      <c r="B133" s="19"/>
      <c r="C133" s="20"/>
      <c r="D133" s="20"/>
      <c r="E133" s="123"/>
      <c r="F133" s="20"/>
      <c r="G133" s="20"/>
      <c r="H133" s="45"/>
      <c r="I133" s="20"/>
      <c r="J133" s="33"/>
      <c r="K133" s="20"/>
      <c r="L133" s="33"/>
    </row>
    <row r="134" spans="2:12" s="17" customFormat="1" x14ac:dyDescent="0.2">
      <c r="B134" s="19"/>
      <c r="C134" s="20"/>
      <c r="D134" s="20"/>
      <c r="E134" s="123"/>
      <c r="F134" s="20"/>
      <c r="G134" s="20"/>
      <c r="H134" s="45"/>
      <c r="I134" s="20"/>
      <c r="J134" s="33"/>
      <c r="K134" s="20"/>
      <c r="L134" s="33"/>
    </row>
    <row r="135" spans="2:12" s="17" customFormat="1" x14ac:dyDescent="0.2">
      <c r="B135" s="19"/>
      <c r="C135" s="20"/>
      <c r="D135" s="20"/>
      <c r="E135" s="123"/>
      <c r="F135" s="20"/>
      <c r="G135" s="20"/>
      <c r="H135" s="45"/>
      <c r="I135" s="20"/>
      <c r="J135" s="33"/>
      <c r="K135" s="20"/>
      <c r="L135" s="33"/>
    </row>
    <row r="136" spans="2:12" s="17" customFormat="1" x14ac:dyDescent="0.2">
      <c r="B136" s="19"/>
      <c r="C136" s="20"/>
      <c r="D136" s="20"/>
      <c r="E136" s="123"/>
      <c r="F136" s="20"/>
      <c r="G136" s="20"/>
      <c r="H136" s="45"/>
      <c r="I136" s="20"/>
      <c r="J136" s="33"/>
      <c r="K136" s="20"/>
      <c r="L136" s="33"/>
    </row>
    <row r="137" spans="2:12" s="17" customFormat="1" x14ac:dyDescent="0.2">
      <c r="B137" s="19"/>
      <c r="C137" s="20"/>
      <c r="D137" s="20"/>
      <c r="E137" s="123"/>
      <c r="F137" s="20"/>
      <c r="G137" s="20"/>
      <c r="H137" s="45"/>
      <c r="I137" s="20"/>
      <c r="J137" s="33"/>
      <c r="K137" s="20"/>
      <c r="L137" s="33"/>
    </row>
    <row r="138" spans="2:12" s="17" customFormat="1" x14ac:dyDescent="0.2">
      <c r="B138" s="19"/>
      <c r="C138" s="20"/>
      <c r="D138" s="20"/>
      <c r="E138" s="123"/>
      <c r="F138" s="20"/>
      <c r="G138" s="20"/>
      <c r="H138" s="45"/>
      <c r="I138" s="20"/>
      <c r="J138" s="33"/>
      <c r="K138" s="20"/>
      <c r="L138" s="33"/>
    </row>
    <row r="139" spans="2:12" s="17" customFormat="1" x14ac:dyDescent="0.2">
      <c r="B139" s="19"/>
      <c r="C139" s="20"/>
      <c r="D139" s="20"/>
      <c r="E139" s="123"/>
      <c r="F139" s="20"/>
      <c r="G139" s="20"/>
      <c r="H139" s="45"/>
      <c r="I139" s="20"/>
      <c r="J139" s="33"/>
      <c r="K139" s="20"/>
      <c r="L139" s="33"/>
    </row>
    <row r="140" spans="2:12" s="17" customFormat="1" x14ac:dyDescent="0.2">
      <c r="B140" s="19"/>
      <c r="C140" s="20"/>
      <c r="D140" s="20"/>
      <c r="E140" s="123"/>
      <c r="F140" s="20"/>
      <c r="G140" s="20"/>
      <c r="H140" s="45"/>
      <c r="I140" s="20"/>
      <c r="J140" s="33"/>
      <c r="K140" s="20"/>
      <c r="L140" s="33"/>
    </row>
    <row r="141" spans="2:12" s="17" customFormat="1" x14ac:dyDescent="0.2">
      <c r="B141" s="19"/>
      <c r="C141" s="20"/>
      <c r="D141" s="20"/>
      <c r="E141" s="123"/>
      <c r="F141" s="20"/>
      <c r="G141" s="20"/>
      <c r="H141" s="45"/>
      <c r="I141" s="20"/>
      <c r="J141" s="33"/>
      <c r="K141" s="20"/>
      <c r="L141" s="33"/>
    </row>
    <row r="142" spans="2:12" s="17" customFormat="1" x14ac:dyDescent="0.2">
      <c r="B142" s="19"/>
      <c r="C142" s="20"/>
      <c r="D142" s="20"/>
      <c r="E142" s="123"/>
      <c r="F142" s="20"/>
      <c r="G142" s="20"/>
      <c r="H142" s="45"/>
      <c r="I142" s="20"/>
      <c r="J142" s="33"/>
      <c r="K142" s="20"/>
      <c r="L142" s="33"/>
    </row>
    <row r="143" spans="2:12" s="17" customFormat="1" x14ac:dyDescent="0.2">
      <c r="B143" s="19"/>
      <c r="C143" s="20"/>
      <c r="D143" s="20"/>
      <c r="E143" s="123"/>
      <c r="F143" s="20"/>
      <c r="G143" s="20"/>
      <c r="H143" s="45"/>
      <c r="I143" s="20"/>
      <c r="J143" s="33"/>
      <c r="K143" s="20"/>
      <c r="L143" s="33"/>
    </row>
    <row r="144" spans="2:12" s="17" customFormat="1" x14ac:dyDescent="0.2">
      <c r="B144" s="19"/>
      <c r="C144" s="20"/>
      <c r="D144" s="20"/>
      <c r="E144" s="123"/>
      <c r="F144" s="20"/>
      <c r="G144" s="20"/>
      <c r="H144" s="45"/>
      <c r="I144" s="20"/>
      <c r="J144" s="33"/>
      <c r="K144" s="20"/>
      <c r="L144" s="33"/>
    </row>
    <row r="145" spans="2:12" s="17" customFormat="1" x14ac:dyDescent="0.2">
      <c r="B145" s="19"/>
      <c r="C145" s="20"/>
      <c r="D145" s="20"/>
      <c r="E145" s="123"/>
      <c r="F145" s="20"/>
      <c r="G145" s="20"/>
      <c r="H145" s="45"/>
      <c r="I145" s="20"/>
      <c r="J145" s="33"/>
      <c r="K145" s="20"/>
      <c r="L145" s="33"/>
    </row>
    <row r="146" spans="2:12" s="17" customFormat="1" x14ac:dyDescent="0.2">
      <c r="B146" s="19"/>
      <c r="C146" s="20"/>
      <c r="D146" s="20"/>
      <c r="E146" s="123"/>
      <c r="F146" s="20"/>
      <c r="G146" s="20"/>
      <c r="H146" s="45"/>
      <c r="I146" s="20"/>
      <c r="J146" s="33"/>
      <c r="K146" s="20"/>
      <c r="L146" s="33"/>
    </row>
    <row r="147" spans="2:12" s="17" customFormat="1" x14ac:dyDescent="0.2">
      <c r="B147" s="19"/>
      <c r="C147" s="20"/>
      <c r="D147" s="20"/>
      <c r="E147" s="123"/>
      <c r="F147" s="20"/>
      <c r="G147" s="20"/>
      <c r="H147" s="45"/>
      <c r="I147" s="20"/>
      <c r="J147" s="33"/>
      <c r="K147" s="20"/>
      <c r="L147" s="33"/>
    </row>
    <row r="148" spans="2:12" s="17" customFormat="1" x14ac:dyDescent="0.2">
      <c r="B148" s="19"/>
      <c r="C148" s="20"/>
      <c r="D148" s="20"/>
      <c r="E148" s="123"/>
      <c r="F148" s="20"/>
      <c r="G148" s="20"/>
      <c r="H148" s="45"/>
      <c r="I148" s="20"/>
      <c r="J148" s="33"/>
      <c r="K148" s="20"/>
      <c r="L148" s="33"/>
    </row>
    <row r="149" spans="2:12" s="17" customFormat="1" x14ac:dyDescent="0.2">
      <c r="B149" s="19"/>
      <c r="C149" s="20"/>
      <c r="D149" s="20"/>
      <c r="E149" s="123"/>
      <c r="F149" s="20"/>
      <c r="G149" s="20"/>
      <c r="H149" s="45"/>
      <c r="I149" s="20"/>
      <c r="J149" s="33"/>
      <c r="K149" s="20"/>
      <c r="L149" s="33"/>
    </row>
    <row r="150" spans="2:12" s="17" customFormat="1" x14ac:dyDescent="0.2">
      <c r="B150" s="19"/>
      <c r="C150" s="20"/>
      <c r="D150" s="20"/>
      <c r="E150" s="123"/>
      <c r="F150" s="20"/>
      <c r="G150" s="20"/>
      <c r="H150" s="45"/>
      <c r="I150" s="20"/>
      <c r="J150" s="33"/>
      <c r="K150" s="20"/>
      <c r="L150" s="33"/>
    </row>
    <row r="151" spans="2:12" s="17" customFormat="1" x14ac:dyDescent="0.2">
      <c r="B151" s="19"/>
      <c r="C151" s="20"/>
      <c r="D151" s="20"/>
      <c r="E151" s="123"/>
      <c r="F151" s="20"/>
      <c r="G151" s="20"/>
      <c r="H151" s="45"/>
      <c r="I151" s="20"/>
      <c r="J151" s="33"/>
      <c r="K151" s="20"/>
      <c r="L151" s="33"/>
    </row>
    <row r="152" spans="2:12" s="17" customFormat="1" x14ac:dyDescent="0.2">
      <c r="B152" s="19"/>
      <c r="C152" s="20"/>
      <c r="D152" s="20"/>
      <c r="E152" s="123"/>
      <c r="F152" s="20"/>
      <c r="G152" s="20"/>
      <c r="H152" s="45"/>
      <c r="I152" s="20"/>
      <c r="J152" s="33"/>
      <c r="K152" s="20"/>
      <c r="L152" s="33"/>
    </row>
    <row r="153" spans="2:12" s="17" customFormat="1" x14ac:dyDescent="0.2">
      <c r="B153" s="19"/>
      <c r="C153" s="20"/>
      <c r="D153" s="20"/>
      <c r="E153" s="123"/>
      <c r="F153" s="20"/>
      <c r="G153" s="20"/>
      <c r="H153" s="45"/>
      <c r="I153" s="20"/>
      <c r="J153" s="33"/>
      <c r="K153" s="20"/>
      <c r="L153" s="33"/>
    </row>
    <row r="154" spans="2:12" s="17" customFormat="1" x14ac:dyDescent="0.2">
      <c r="B154" s="19"/>
      <c r="C154" s="20"/>
      <c r="D154" s="20"/>
      <c r="E154" s="123"/>
      <c r="F154" s="20"/>
      <c r="G154" s="20"/>
      <c r="H154" s="45"/>
      <c r="I154" s="20"/>
      <c r="J154" s="33"/>
      <c r="K154" s="20"/>
      <c r="L154" s="33"/>
    </row>
    <row r="155" spans="2:12" s="17" customFormat="1" x14ac:dyDescent="0.2">
      <c r="B155" s="19"/>
      <c r="C155" s="20"/>
      <c r="D155" s="20"/>
      <c r="E155" s="123"/>
      <c r="F155" s="20"/>
      <c r="G155" s="20"/>
      <c r="H155" s="45"/>
      <c r="I155" s="20"/>
      <c r="J155" s="33"/>
      <c r="K155" s="20"/>
      <c r="L155" s="33"/>
    </row>
    <row r="156" spans="2:12" s="17" customFormat="1" x14ac:dyDescent="0.2">
      <c r="B156" s="19"/>
      <c r="C156" s="20"/>
      <c r="D156" s="20"/>
      <c r="E156" s="123"/>
      <c r="F156" s="20"/>
      <c r="G156" s="20"/>
      <c r="H156" s="45"/>
      <c r="I156" s="20"/>
      <c r="J156" s="33"/>
      <c r="K156" s="20"/>
      <c r="L156" s="33"/>
    </row>
    <row r="157" spans="2:12" s="17" customFormat="1" x14ac:dyDescent="0.2">
      <c r="B157" s="19"/>
      <c r="C157" s="20"/>
      <c r="D157" s="20"/>
      <c r="E157" s="123"/>
      <c r="F157" s="20"/>
      <c r="G157" s="20"/>
      <c r="H157" s="45"/>
      <c r="I157" s="20"/>
      <c r="J157" s="33"/>
      <c r="K157" s="20"/>
      <c r="L157" s="33"/>
    </row>
    <row r="158" spans="2:12" s="17" customFormat="1" x14ac:dyDescent="0.2">
      <c r="B158" s="19"/>
      <c r="C158" s="20"/>
      <c r="D158" s="20"/>
      <c r="E158" s="123"/>
      <c r="F158" s="20"/>
      <c r="G158" s="20"/>
      <c r="H158" s="45"/>
      <c r="I158" s="20"/>
      <c r="J158" s="33"/>
      <c r="K158" s="20"/>
      <c r="L158" s="33"/>
    </row>
    <row r="159" spans="2:12" s="17" customFormat="1" x14ac:dyDescent="0.2">
      <c r="B159" s="19"/>
      <c r="C159" s="20"/>
      <c r="D159" s="20"/>
      <c r="E159" s="123"/>
      <c r="F159" s="20"/>
      <c r="G159" s="20"/>
      <c r="H159" s="45"/>
      <c r="I159" s="20"/>
      <c r="J159" s="33"/>
      <c r="K159" s="20"/>
      <c r="L159" s="33"/>
    </row>
    <row r="160" spans="2:12" s="17" customFormat="1" x14ac:dyDescent="0.2">
      <c r="B160" s="19"/>
      <c r="C160" s="20"/>
      <c r="D160" s="20"/>
      <c r="E160" s="123"/>
      <c r="F160" s="20"/>
      <c r="G160" s="20"/>
      <c r="H160" s="45"/>
      <c r="I160" s="20"/>
      <c r="J160" s="33"/>
      <c r="K160" s="20"/>
      <c r="L160" s="33"/>
    </row>
    <row r="161" spans="2:12" s="17" customFormat="1" x14ac:dyDescent="0.2">
      <c r="B161" s="19"/>
      <c r="C161" s="20"/>
      <c r="D161" s="20"/>
      <c r="E161" s="123"/>
      <c r="F161" s="20"/>
      <c r="G161" s="20"/>
      <c r="H161" s="45"/>
      <c r="I161" s="20"/>
      <c r="J161" s="33"/>
      <c r="K161" s="20"/>
      <c r="L161" s="33"/>
    </row>
    <row r="162" spans="2:12" s="17" customFormat="1" x14ac:dyDescent="0.2">
      <c r="B162" s="19"/>
      <c r="C162" s="20"/>
      <c r="D162" s="20"/>
      <c r="E162" s="123"/>
      <c r="F162" s="20"/>
      <c r="G162" s="20"/>
      <c r="H162" s="45"/>
      <c r="I162" s="20"/>
      <c r="J162" s="33"/>
      <c r="K162" s="20"/>
      <c r="L162" s="33"/>
    </row>
    <row r="163" spans="2:12" s="17" customFormat="1" x14ac:dyDescent="0.2">
      <c r="B163" s="19"/>
      <c r="C163" s="20"/>
      <c r="D163" s="20"/>
      <c r="E163" s="123"/>
      <c r="F163" s="20"/>
      <c r="G163" s="20"/>
      <c r="H163" s="45"/>
      <c r="I163" s="20"/>
      <c r="J163" s="33"/>
      <c r="K163" s="20"/>
      <c r="L163" s="33"/>
    </row>
    <row r="164" spans="2:12" s="17" customFormat="1" x14ac:dyDescent="0.2">
      <c r="B164" s="19"/>
      <c r="C164" s="20"/>
      <c r="D164" s="20"/>
      <c r="E164" s="123"/>
      <c r="F164" s="20"/>
      <c r="G164" s="20"/>
      <c r="H164" s="45"/>
      <c r="I164" s="20"/>
      <c r="J164" s="33"/>
      <c r="K164" s="20"/>
      <c r="L164" s="33"/>
    </row>
    <row r="165" spans="2:12" s="17" customFormat="1" x14ac:dyDescent="0.2">
      <c r="B165" s="19"/>
      <c r="C165" s="20"/>
      <c r="D165" s="20"/>
      <c r="E165" s="123"/>
      <c r="F165" s="20"/>
      <c r="G165" s="20"/>
      <c r="H165" s="45"/>
      <c r="I165" s="20"/>
      <c r="J165" s="33"/>
      <c r="K165" s="20"/>
      <c r="L165" s="33"/>
    </row>
    <row r="166" spans="2:12" s="17" customFormat="1" x14ac:dyDescent="0.2">
      <c r="B166" s="19"/>
      <c r="C166" s="20"/>
      <c r="D166" s="20"/>
      <c r="E166" s="123"/>
      <c r="F166" s="20"/>
      <c r="G166" s="20"/>
      <c r="H166" s="45"/>
      <c r="I166" s="20"/>
      <c r="J166" s="33"/>
      <c r="K166" s="20"/>
      <c r="L166" s="33"/>
    </row>
    <row r="167" spans="2:12" s="17" customFormat="1" x14ac:dyDescent="0.2">
      <c r="B167" s="19"/>
      <c r="C167" s="20"/>
      <c r="D167" s="20"/>
      <c r="E167" s="123"/>
      <c r="F167" s="20"/>
      <c r="G167" s="20"/>
      <c r="H167" s="45"/>
      <c r="I167" s="20"/>
      <c r="J167" s="33"/>
      <c r="K167" s="20"/>
      <c r="L167" s="33"/>
    </row>
    <row r="168" spans="2:12" s="17" customFormat="1" x14ac:dyDescent="0.2">
      <c r="B168" s="19"/>
      <c r="C168" s="20"/>
      <c r="D168" s="20"/>
      <c r="E168" s="123"/>
      <c r="F168" s="20"/>
      <c r="G168" s="20"/>
      <c r="H168" s="45"/>
      <c r="I168" s="20"/>
      <c r="J168" s="33"/>
      <c r="K168" s="20"/>
      <c r="L168" s="33"/>
    </row>
    <row r="169" spans="2:12" s="17" customFormat="1" x14ac:dyDescent="0.2">
      <c r="B169" s="19"/>
      <c r="C169" s="20"/>
      <c r="D169" s="20"/>
      <c r="E169" s="123"/>
      <c r="F169" s="20"/>
      <c r="G169" s="20"/>
      <c r="H169" s="45"/>
      <c r="I169" s="20"/>
      <c r="J169" s="33"/>
      <c r="K169" s="20"/>
      <c r="L169" s="33"/>
    </row>
    <row r="170" spans="2:12" s="17" customFormat="1" x14ac:dyDescent="0.2">
      <c r="B170" s="19"/>
      <c r="C170" s="20"/>
      <c r="D170" s="20"/>
      <c r="E170" s="123"/>
      <c r="F170" s="20"/>
      <c r="G170" s="20"/>
      <c r="H170" s="45"/>
      <c r="I170" s="20"/>
      <c r="J170" s="33"/>
      <c r="K170" s="20"/>
      <c r="L170" s="33"/>
    </row>
    <row r="171" spans="2:12" s="17" customFormat="1" x14ac:dyDescent="0.2">
      <c r="B171" s="19"/>
      <c r="C171" s="20"/>
      <c r="D171" s="20"/>
      <c r="E171" s="123"/>
      <c r="F171" s="20"/>
      <c r="G171" s="20"/>
      <c r="H171" s="45"/>
      <c r="I171" s="20"/>
      <c r="J171" s="33"/>
      <c r="K171" s="20"/>
      <c r="L171" s="33"/>
    </row>
    <row r="172" spans="2:12" s="17" customFormat="1" x14ac:dyDescent="0.2">
      <c r="B172" s="19"/>
      <c r="C172" s="20"/>
      <c r="D172" s="20"/>
      <c r="E172" s="123"/>
      <c r="F172" s="20"/>
      <c r="G172" s="20"/>
      <c r="H172" s="45"/>
      <c r="I172" s="20"/>
      <c r="J172" s="33"/>
      <c r="K172" s="20"/>
      <c r="L172" s="33"/>
    </row>
    <row r="173" spans="2:12" s="17" customFormat="1" x14ac:dyDescent="0.2">
      <c r="B173" s="19"/>
      <c r="C173" s="20"/>
      <c r="D173" s="20"/>
      <c r="E173" s="123"/>
      <c r="F173" s="20"/>
      <c r="G173" s="20"/>
      <c r="H173" s="45"/>
      <c r="I173" s="20"/>
      <c r="J173" s="33"/>
      <c r="K173" s="20"/>
      <c r="L173" s="33"/>
    </row>
    <row r="174" spans="2:12" s="17" customFormat="1" x14ac:dyDescent="0.2">
      <c r="B174" s="19"/>
      <c r="C174" s="20"/>
      <c r="D174" s="20"/>
      <c r="E174" s="123"/>
      <c r="F174" s="20"/>
      <c r="G174" s="20"/>
      <c r="H174" s="45"/>
      <c r="I174" s="20"/>
      <c r="J174" s="33"/>
      <c r="K174" s="20"/>
      <c r="L174" s="33"/>
    </row>
    <row r="175" spans="2:12" s="17" customFormat="1" x14ac:dyDescent="0.2">
      <c r="B175" s="19"/>
      <c r="C175" s="20"/>
      <c r="D175" s="20"/>
      <c r="E175" s="123"/>
      <c r="F175" s="20"/>
      <c r="G175" s="20"/>
      <c r="H175" s="45"/>
      <c r="I175" s="20"/>
      <c r="J175" s="33"/>
      <c r="K175" s="20"/>
      <c r="L175" s="33"/>
    </row>
    <row r="176" spans="2:12" s="17" customFormat="1" x14ac:dyDescent="0.2">
      <c r="B176" s="19"/>
      <c r="C176" s="20"/>
      <c r="D176" s="20"/>
      <c r="E176" s="123"/>
      <c r="F176" s="20"/>
      <c r="G176" s="20"/>
      <c r="H176" s="45"/>
      <c r="I176" s="20"/>
      <c r="J176" s="33"/>
      <c r="K176" s="20"/>
      <c r="L176" s="33"/>
    </row>
    <row r="177" spans="2:12" s="17" customFormat="1" x14ac:dyDescent="0.2">
      <c r="B177" s="19"/>
      <c r="C177" s="20"/>
      <c r="D177" s="20"/>
      <c r="E177" s="123"/>
      <c r="F177" s="20"/>
      <c r="G177" s="20"/>
      <c r="H177" s="45"/>
      <c r="I177" s="20"/>
      <c r="J177" s="33"/>
      <c r="K177" s="20"/>
      <c r="L177" s="33"/>
    </row>
    <row r="178" spans="2:12" s="17" customFormat="1" x14ac:dyDescent="0.2">
      <c r="B178" s="19"/>
      <c r="C178" s="20"/>
      <c r="D178" s="20"/>
      <c r="E178" s="123"/>
      <c r="F178" s="20"/>
      <c r="G178" s="20"/>
      <c r="H178" s="45"/>
      <c r="I178" s="20"/>
      <c r="J178" s="33"/>
      <c r="K178" s="20"/>
      <c r="L178" s="33"/>
    </row>
    <row r="179" spans="2:12" s="17" customFormat="1" x14ac:dyDescent="0.2">
      <c r="B179" s="19"/>
      <c r="C179" s="20"/>
      <c r="D179" s="20"/>
      <c r="E179" s="123"/>
      <c r="F179" s="20"/>
      <c r="G179" s="20"/>
      <c r="H179" s="45"/>
      <c r="I179" s="20"/>
      <c r="J179" s="33"/>
      <c r="K179" s="20"/>
      <c r="L179" s="33"/>
    </row>
    <row r="180" spans="2:12" s="17" customFormat="1" x14ac:dyDescent="0.2">
      <c r="B180" s="19"/>
      <c r="C180" s="20"/>
      <c r="D180" s="20"/>
      <c r="E180" s="123"/>
      <c r="F180" s="20"/>
      <c r="G180" s="20"/>
      <c r="H180" s="45"/>
      <c r="I180" s="20"/>
      <c r="J180" s="33"/>
      <c r="K180" s="20"/>
      <c r="L180" s="33"/>
    </row>
    <row r="181" spans="2:12" s="17" customFormat="1" x14ac:dyDescent="0.2">
      <c r="B181" s="19"/>
      <c r="C181" s="20"/>
      <c r="D181" s="20"/>
      <c r="E181" s="123"/>
      <c r="F181" s="20"/>
      <c r="G181" s="20"/>
      <c r="H181" s="45"/>
      <c r="I181" s="20"/>
      <c r="J181" s="33"/>
      <c r="K181" s="20"/>
      <c r="L181" s="33"/>
    </row>
    <row r="182" spans="2:12" s="17" customFormat="1" x14ac:dyDescent="0.2">
      <c r="B182" s="19"/>
      <c r="C182" s="20"/>
      <c r="D182" s="20"/>
      <c r="E182" s="123"/>
      <c r="F182" s="20"/>
      <c r="G182" s="20"/>
      <c r="H182" s="45"/>
      <c r="I182" s="20"/>
      <c r="J182" s="33"/>
      <c r="K182" s="20"/>
      <c r="L182" s="33"/>
    </row>
    <row r="183" spans="2:12" s="17" customFormat="1" x14ac:dyDescent="0.2">
      <c r="B183" s="19"/>
      <c r="C183" s="20"/>
      <c r="D183" s="20"/>
      <c r="E183" s="123"/>
      <c r="F183" s="20"/>
      <c r="G183" s="20"/>
      <c r="H183" s="45"/>
      <c r="I183" s="20"/>
      <c r="J183" s="33"/>
      <c r="K183" s="20"/>
      <c r="L183" s="33"/>
    </row>
    <row r="184" spans="2:12" s="17" customFormat="1" x14ac:dyDescent="0.2">
      <c r="B184" s="19"/>
      <c r="C184" s="20"/>
      <c r="D184" s="20"/>
      <c r="E184" s="123"/>
      <c r="F184" s="20"/>
      <c r="G184" s="20"/>
      <c r="H184" s="45"/>
      <c r="I184" s="20"/>
      <c r="J184" s="33"/>
      <c r="K184" s="20"/>
      <c r="L184" s="33"/>
    </row>
    <row r="185" spans="2:12" s="17" customFormat="1" x14ac:dyDescent="0.2">
      <c r="B185" s="19"/>
      <c r="C185" s="20"/>
      <c r="D185" s="20"/>
      <c r="E185" s="123"/>
      <c r="F185" s="20"/>
      <c r="G185" s="20"/>
      <c r="H185" s="45"/>
      <c r="I185" s="20"/>
      <c r="J185" s="33"/>
      <c r="K185" s="20"/>
      <c r="L185" s="33"/>
    </row>
    <row r="186" spans="2:12" s="17" customFormat="1" x14ac:dyDescent="0.2">
      <c r="B186" s="19"/>
      <c r="C186" s="20"/>
      <c r="D186" s="20"/>
      <c r="E186" s="123"/>
      <c r="F186" s="20"/>
      <c r="G186" s="20"/>
      <c r="H186" s="45"/>
      <c r="I186" s="20"/>
      <c r="J186" s="33"/>
      <c r="K186" s="20"/>
      <c r="L186" s="33"/>
    </row>
    <row r="187" spans="2:12" s="17" customFormat="1" x14ac:dyDescent="0.2">
      <c r="B187" s="19"/>
      <c r="C187" s="20"/>
      <c r="D187" s="20"/>
      <c r="E187" s="123"/>
      <c r="F187" s="20"/>
      <c r="G187" s="20"/>
      <c r="H187" s="45"/>
      <c r="I187" s="20"/>
      <c r="J187" s="33"/>
      <c r="K187" s="20"/>
      <c r="L187" s="33"/>
    </row>
    <row r="188" spans="2:12" s="17" customFormat="1" x14ac:dyDescent="0.2">
      <c r="B188" s="19"/>
      <c r="C188" s="20"/>
      <c r="D188" s="20"/>
      <c r="E188" s="123"/>
      <c r="F188" s="20"/>
      <c r="G188" s="20"/>
      <c r="H188" s="45"/>
      <c r="I188" s="20"/>
      <c r="J188" s="33"/>
      <c r="K188" s="20"/>
      <c r="L188" s="33"/>
    </row>
    <row r="189" spans="2:12" s="17" customFormat="1" x14ac:dyDescent="0.2">
      <c r="B189" s="19"/>
      <c r="C189" s="20"/>
      <c r="D189" s="20"/>
      <c r="E189" s="123"/>
      <c r="F189" s="20"/>
      <c r="G189" s="20"/>
      <c r="H189" s="45"/>
      <c r="I189" s="20"/>
      <c r="J189" s="33"/>
      <c r="K189" s="20"/>
      <c r="L189" s="33"/>
    </row>
    <row r="190" spans="2:12" s="17" customFormat="1" x14ac:dyDescent="0.2">
      <c r="B190" s="19"/>
      <c r="C190" s="20"/>
      <c r="D190" s="20"/>
      <c r="E190" s="123"/>
      <c r="F190" s="20"/>
      <c r="G190" s="20"/>
      <c r="H190" s="45"/>
      <c r="I190" s="20"/>
      <c r="J190" s="33"/>
      <c r="K190" s="20"/>
      <c r="L190" s="33"/>
    </row>
    <row r="191" spans="2:12" s="17" customFormat="1" x14ac:dyDescent="0.2">
      <c r="B191" s="19"/>
      <c r="C191" s="20"/>
      <c r="D191" s="20"/>
      <c r="E191" s="123"/>
      <c r="F191" s="20"/>
      <c r="G191" s="20"/>
      <c r="H191" s="45"/>
      <c r="I191" s="20"/>
      <c r="J191" s="33"/>
      <c r="K191" s="20"/>
      <c r="L191" s="33"/>
    </row>
    <row r="192" spans="2:12" s="17" customFormat="1" x14ac:dyDescent="0.2">
      <c r="B192" s="19"/>
      <c r="C192" s="20"/>
      <c r="D192" s="20"/>
      <c r="E192" s="123"/>
      <c r="F192" s="20"/>
      <c r="G192" s="20"/>
      <c r="H192" s="45"/>
      <c r="I192" s="20"/>
      <c r="J192" s="33"/>
      <c r="K192" s="20"/>
      <c r="L192" s="33"/>
    </row>
    <row r="193" spans="2:12" s="17" customFormat="1" x14ac:dyDescent="0.2">
      <c r="B193" s="19"/>
      <c r="C193" s="20"/>
      <c r="D193" s="20"/>
      <c r="E193" s="123"/>
      <c r="F193" s="20"/>
      <c r="G193" s="20"/>
      <c r="H193" s="45"/>
      <c r="I193" s="20"/>
      <c r="J193" s="33"/>
      <c r="K193" s="20"/>
      <c r="L193" s="33"/>
    </row>
    <row r="194" spans="2:12" s="17" customFormat="1" x14ac:dyDescent="0.2">
      <c r="B194" s="19"/>
      <c r="C194" s="20"/>
      <c r="D194" s="20"/>
      <c r="E194" s="123"/>
      <c r="F194" s="20"/>
      <c r="G194" s="20"/>
      <c r="H194" s="45"/>
      <c r="I194" s="20"/>
      <c r="J194" s="33"/>
      <c r="K194" s="20"/>
      <c r="L194" s="33"/>
    </row>
    <row r="195" spans="2:12" s="17" customFormat="1" x14ac:dyDescent="0.2">
      <c r="B195" s="19"/>
      <c r="C195" s="20"/>
      <c r="D195" s="20"/>
      <c r="E195" s="123"/>
      <c r="F195" s="20"/>
      <c r="G195" s="20"/>
      <c r="H195" s="45"/>
      <c r="I195" s="20"/>
      <c r="J195" s="33"/>
      <c r="K195" s="20"/>
      <c r="L195" s="33"/>
    </row>
    <row r="196" spans="2:12" s="17" customFormat="1" x14ac:dyDescent="0.2">
      <c r="B196" s="19"/>
      <c r="C196" s="20"/>
      <c r="D196" s="20"/>
      <c r="E196" s="123"/>
      <c r="F196" s="20"/>
      <c r="G196" s="20"/>
      <c r="H196" s="45"/>
      <c r="I196" s="20"/>
      <c r="J196" s="33"/>
      <c r="K196" s="20"/>
      <c r="L196" s="33"/>
    </row>
    <row r="197" spans="2:12" s="17" customFormat="1" x14ac:dyDescent="0.2">
      <c r="B197" s="19"/>
      <c r="C197" s="20"/>
      <c r="D197" s="20"/>
      <c r="E197" s="123"/>
      <c r="F197" s="20"/>
      <c r="G197" s="20"/>
      <c r="H197" s="45"/>
      <c r="I197" s="20"/>
      <c r="J197" s="33"/>
      <c r="K197" s="20"/>
      <c r="L197" s="33"/>
    </row>
    <row r="198" spans="2:12" s="17" customFormat="1" x14ac:dyDescent="0.2">
      <c r="B198" s="19"/>
      <c r="C198" s="20"/>
      <c r="D198" s="20"/>
      <c r="E198" s="123"/>
      <c r="F198" s="20"/>
      <c r="G198" s="20"/>
      <c r="H198" s="45"/>
      <c r="I198" s="20"/>
      <c r="J198" s="33"/>
      <c r="K198" s="20"/>
      <c r="L198" s="33"/>
    </row>
    <row r="199" spans="2:12" s="17" customFormat="1" x14ac:dyDescent="0.2">
      <c r="B199" s="19"/>
      <c r="C199" s="20"/>
      <c r="D199" s="20"/>
      <c r="E199" s="123"/>
      <c r="F199" s="20"/>
      <c r="G199" s="20"/>
      <c r="H199" s="45"/>
      <c r="I199" s="20"/>
      <c r="J199" s="33"/>
      <c r="K199" s="20"/>
      <c r="L199" s="33"/>
    </row>
    <row r="200" spans="2:12" s="17" customFormat="1" x14ac:dyDescent="0.2">
      <c r="B200" s="19"/>
      <c r="C200" s="20"/>
      <c r="D200" s="20"/>
      <c r="E200" s="123"/>
      <c r="F200" s="20"/>
      <c r="G200" s="20"/>
      <c r="H200" s="45"/>
      <c r="I200" s="20"/>
      <c r="J200" s="33"/>
      <c r="K200" s="20"/>
      <c r="L200" s="33"/>
    </row>
    <row r="201" spans="2:12" s="17" customFormat="1" x14ac:dyDescent="0.2">
      <c r="B201" s="19"/>
      <c r="C201" s="20"/>
      <c r="D201" s="20"/>
      <c r="E201" s="123"/>
      <c r="F201" s="20"/>
      <c r="G201" s="20"/>
      <c r="H201" s="45"/>
      <c r="I201" s="20"/>
      <c r="J201" s="33"/>
      <c r="K201" s="20"/>
      <c r="L201" s="33"/>
    </row>
    <row r="202" spans="2:12" s="17" customFormat="1" x14ac:dyDescent="0.2">
      <c r="B202" s="19"/>
      <c r="C202" s="20"/>
      <c r="D202" s="20"/>
      <c r="E202" s="123"/>
      <c r="F202" s="20"/>
      <c r="G202" s="20"/>
      <c r="H202" s="45"/>
      <c r="I202" s="20"/>
      <c r="J202" s="33"/>
      <c r="K202" s="20"/>
      <c r="L202" s="33"/>
    </row>
    <row r="203" spans="2:12" s="17" customFormat="1" x14ac:dyDescent="0.2">
      <c r="B203" s="19"/>
      <c r="C203" s="20"/>
      <c r="D203" s="20"/>
      <c r="E203" s="123"/>
      <c r="F203" s="20"/>
      <c r="G203" s="20"/>
      <c r="H203" s="45"/>
      <c r="I203" s="20"/>
      <c r="J203" s="33"/>
      <c r="K203" s="20"/>
      <c r="L203" s="33"/>
    </row>
    <row r="204" spans="2:12" s="17" customFormat="1" x14ac:dyDescent="0.2">
      <c r="B204" s="19"/>
      <c r="C204" s="20"/>
      <c r="D204" s="20"/>
      <c r="E204" s="123"/>
      <c r="F204" s="20"/>
      <c r="G204" s="20"/>
      <c r="H204" s="45"/>
      <c r="I204" s="20"/>
      <c r="J204" s="33"/>
      <c r="K204" s="20"/>
      <c r="L204" s="33"/>
    </row>
    <row r="205" spans="2:12" s="17" customFormat="1" x14ac:dyDescent="0.2">
      <c r="B205" s="19"/>
      <c r="C205" s="20"/>
      <c r="D205" s="20"/>
      <c r="E205" s="123"/>
      <c r="F205" s="20"/>
      <c r="G205" s="20"/>
      <c r="H205" s="45"/>
      <c r="I205" s="20"/>
      <c r="J205" s="33"/>
      <c r="K205" s="20"/>
      <c r="L205" s="33"/>
    </row>
    <row r="206" spans="2:12" s="17" customFormat="1" x14ac:dyDescent="0.2">
      <c r="B206" s="19"/>
      <c r="C206" s="20"/>
      <c r="D206" s="20"/>
      <c r="E206" s="123"/>
      <c r="F206" s="20"/>
      <c r="G206" s="20"/>
      <c r="H206" s="45"/>
      <c r="I206" s="20"/>
      <c r="J206" s="33"/>
      <c r="K206" s="20"/>
      <c r="L206" s="33"/>
    </row>
    <row r="207" spans="2:12" s="17" customFormat="1" x14ac:dyDescent="0.2">
      <c r="B207" s="19"/>
      <c r="C207" s="20"/>
      <c r="D207" s="20"/>
      <c r="E207" s="123"/>
      <c r="F207" s="20"/>
      <c r="G207" s="20"/>
      <c r="H207" s="45"/>
      <c r="I207" s="20"/>
      <c r="J207" s="33"/>
      <c r="K207" s="20"/>
      <c r="L207" s="33"/>
    </row>
    <row r="208" spans="2:12" s="17" customFormat="1" x14ac:dyDescent="0.2">
      <c r="B208" s="19"/>
      <c r="C208" s="20"/>
      <c r="D208" s="20"/>
      <c r="E208" s="123"/>
      <c r="F208" s="20"/>
      <c r="G208" s="20"/>
      <c r="H208" s="45"/>
      <c r="I208" s="20"/>
      <c r="J208" s="33"/>
      <c r="K208" s="20"/>
      <c r="L208" s="33"/>
    </row>
    <row r="209" spans="2:12" s="17" customFormat="1" x14ac:dyDescent="0.2">
      <c r="B209" s="19"/>
      <c r="C209" s="20"/>
      <c r="D209" s="20"/>
      <c r="E209" s="123"/>
      <c r="F209" s="20"/>
      <c r="G209" s="20"/>
      <c r="H209" s="45"/>
      <c r="I209" s="20"/>
      <c r="J209" s="33"/>
      <c r="K209" s="20"/>
      <c r="L209" s="33"/>
    </row>
    <row r="210" spans="2:12" s="17" customFormat="1" x14ac:dyDescent="0.2">
      <c r="B210" s="19"/>
      <c r="C210" s="20"/>
      <c r="D210" s="20"/>
      <c r="E210" s="123"/>
      <c r="F210" s="20"/>
      <c r="G210" s="20"/>
      <c r="H210" s="45"/>
      <c r="I210" s="20"/>
      <c r="J210" s="33"/>
      <c r="K210" s="20"/>
      <c r="L210" s="33"/>
    </row>
    <row r="211" spans="2:12" s="17" customFormat="1" x14ac:dyDescent="0.2">
      <c r="B211" s="19"/>
      <c r="C211" s="20"/>
      <c r="D211" s="20"/>
      <c r="E211" s="123"/>
      <c r="F211" s="20"/>
      <c r="G211" s="20"/>
      <c r="H211" s="45"/>
      <c r="I211" s="20"/>
      <c r="J211" s="33"/>
      <c r="K211" s="20"/>
      <c r="L211" s="33"/>
    </row>
    <row r="212" spans="2:12" s="17" customFormat="1" x14ac:dyDescent="0.2">
      <c r="B212" s="19"/>
      <c r="C212" s="20"/>
      <c r="D212" s="20"/>
      <c r="E212" s="123"/>
      <c r="F212" s="20"/>
      <c r="G212" s="20"/>
      <c r="H212" s="45"/>
      <c r="I212" s="20"/>
      <c r="J212" s="33"/>
      <c r="K212" s="20"/>
      <c r="L212" s="33"/>
    </row>
    <row r="213" spans="2:12" s="17" customFormat="1" x14ac:dyDescent="0.2">
      <c r="B213" s="19"/>
      <c r="C213" s="20"/>
      <c r="D213" s="20"/>
      <c r="E213" s="123"/>
      <c r="F213" s="20"/>
      <c r="G213" s="20"/>
      <c r="H213" s="45"/>
      <c r="I213" s="20"/>
      <c r="J213" s="33"/>
      <c r="K213" s="20"/>
      <c r="L213" s="33"/>
    </row>
    <row r="214" spans="2:12" s="17" customFormat="1" x14ac:dyDescent="0.2">
      <c r="B214" s="19"/>
      <c r="C214" s="20"/>
      <c r="D214" s="20"/>
      <c r="E214" s="123"/>
      <c r="F214" s="20"/>
      <c r="G214" s="20"/>
      <c r="H214" s="45"/>
      <c r="I214" s="20"/>
      <c r="J214" s="33"/>
      <c r="K214" s="20"/>
      <c r="L214" s="33"/>
    </row>
    <row r="215" spans="2:12" s="17" customFormat="1" x14ac:dyDescent="0.2">
      <c r="B215" s="19"/>
      <c r="C215" s="20"/>
      <c r="D215" s="20"/>
      <c r="E215" s="123"/>
      <c r="F215" s="20"/>
      <c r="G215" s="20"/>
      <c r="H215" s="45"/>
      <c r="I215" s="20"/>
      <c r="J215" s="33"/>
      <c r="K215" s="20"/>
      <c r="L215" s="33"/>
    </row>
    <row r="216" spans="2:12" s="17" customFormat="1" x14ac:dyDescent="0.2">
      <c r="B216" s="19"/>
      <c r="C216" s="20"/>
      <c r="D216" s="20"/>
      <c r="E216" s="123"/>
      <c r="F216" s="20"/>
      <c r="G216" s="20"/>
      <c r="H216" s="45"/>
      <c r="I216" s="20"/>
      <c r="J216" s="33"/>
      <c r="K216" s="20"/>
      <c r="L216" s="33"/>
    </row>
    <row r="217" spans="2:12" s="17" customFormat="1" x14ac:dyDescent="0.2">
      <c r="B217" s="19"/>
      <c r="C217" s="20"/>
      <c r="D217" s="20"/>
      <c r="E217" s="123"/>
      <c r="F217" s="20"/>
      <c r="G217" s="20"/>
      <c r="H217" s="45"/>
      <c r="I217" s="20"/>
      <c r="J217" s="33"/>
      <c r="K217" s="20"/>
      <c r="L217" s="33"/>
    </row>
    <row r="218" spans="2:12" s="17" customFormat="1" x14ac:dyDescent="0.2">
      <c r="B218" s="19"/>
      <c r="C218" s="20"/>
      <c r="D218" s="20"/>
      <c r="E218" s="123"/>
      <c r="F218" s="20"/>
      <c r="G218" s="20"/>
      <c r="H218" s="45"/>
      <c r="I218" s="20"/>
      <c r="J218" s="33"/>
      <c r="K218" s="20"/>
      <c r="L218" s="33"/>
    </row>
    <row r="219" spans="2:12" s="17" customFormat="1" x14ac:dyDescent="0.2">
      <c r="B219" s="19"/>
      <c r="C219" s="20"/>
      <c r="D219" s="20"/>
      <c r="E219" s="123"/>
      <c r="F219" s="20"/>
      <c r="G219" s="20"/>
      <c r="H219" s="45"/>
      <c r="I219" s="20"/>
      <c r="J219" s="33"/>
      <c r="K219" s="20"/>
      <c r="L219" s="33"/>
    </row>
    <row r="220" spans="2:12" s="17" customFormat="1" x14ac:dyDescent="0.2">
      <c r="B220" s="19"/>
      <c r="C220" s="20"/>
      <c r="D220" s="20"/>
      <c r="E220" s="123"/>
      <c r="F220" s="20"/>
      <c r="G220" s="20"/>
      <c r="H220" s="45"/>
      <c r="I220" s="20"/>
      <c r="J220" s="33"/>
      <c r="K220" s="20"/>
      <c r="L220" s="33"/>
    </row>
    <row r="221" spans="2:12" s="17" customFormat="1" x14ac:dyDescent="0.2">
      <c r="B221" s="19"/>
      <c r="C221" s="20"/>
      <c r="D221" s="20"/>
      <c r="E221" s="123"/>
      <c r="F221" s="20"/>
      <c r="G221" s="20"/>
      <c r="H221" s="45"/>
      <c r="I221" s="20"/>
      <c r="J221" s="33"/>
      <c r="K221" s="20"/>
      <c r="L221" s="33"/>
    </row>
    <row r="222" spans="2:12" s="17" customFormat="1" x14ac:dyDescent="0.2">
      <c r="B222" s="19"/>
      <c r="C222" s="20"/>
      <c r="D222" s="20"/>
      <c r="E222" s="123"/>
      <c r="F222" s="20"/>
      <c r="G222" s="20"/>
      <c r="H222" s="45"/>
      <c r="I222" s="20"/>
      <c r="J222" s="33"/>
      <c r="K222" s="20"/>
      <c r="L222" s="33"/>
    </row>
    <row r="223" spans="2:12" s="17" customFormat="1" x14ac:dyDescent="0.2">
      <c r="B223" s="19"/>
      <c r="C223" s="20"/>
      <c r="D223" s="20"/>
      <c r="E223" s="123"/>
      <c r="F223" s="20"/>
      <c r="G223" s="20"/>
      <c r="H223" s="45"/>
      <c r="I223" s="20"/>
      <c r="J223" s="33"/>
      <c r="K223" s="20"/>
      <c r="L223" s="33"/>
    </row>
    <row r="224" spans="2:12" s="17" customFormat="1" x14ac:dyDescent="0.2">
      <c r="B224" s="19"/>
      <c r="C224" s="20"/>
      <c r="D224" s="20"/>
      <c r="E224" s="123"/>
      <c r="F224" s="20"/>
      <c r="G224" s="20"/>
      <c r="H224" s="45"/>
      <c r="I224" s="20"/>
      <c r="J224" s="33"/>
      <c r="K224" s="20"/>
      <c r="L224" s="33"/>
    </row>
    <row r="225" spans="2:12" s="17" customFormat="1" x14ac:dyDescent="0.2">
      <c r="B225" s="19"/>
      <c r="C225" s="20"/>
      <c r="D225" s="20"/>
      <c r="E225" s="123"/>
      <c r="F225" s="20"/>
      <c r="G225" s="20"/>
      <c r="H225" s="45"/>
      <c r="I225" s="20"/>
      <c r="J225" s="33"/>
      <c r="K225" s="20"/>
      <c r="L225" s="33"/>
    </row>
    <row r="226" spans="2:12" s="17" customFormat="1" x14ac:dyDescent="0.2">
      <c r="B226" s="19"/>
      <c r="C226" s="20"/>
      <c r="D226" s="20"/>
      <c r="E226" s="123"/>
      <c r="F226" s="20"/>
      <c r="G226" s="20"/>
      <c r="H226" s="45"/>
      <c r="I226" s="20"/>
      <c r="J226" s="33"/>
      <c r="K226" s="20"/>
      <c r="L226" s="33"/>
    </row>
    <row r="227" spans="2:12" s="17" customFormat="1" x14ac:dyDescent="0.2">
      <c r="B227" s="19"/>
      <c r="C227" s="20"/>
      <c r="D227" s="20"/>
      <c r="E227" s="123"/>
      <c r="F227" s="20"/>
      <c r="G227" s="20"/>
      <c r="H227" s="45"/>
      <c r="I227" s="20"/>
      <c r="J227" s="33"/>
      <c r="K227" s="20"/>
      <c r="L227" s="33"/>
    </row>
    <row r="228" spans="2:12" s="17" customFormat="1" x14ac:dyDescent="0.2">
      <c r="B228" s="19"/>
      <c r="C228" s="20"/>
      <c r="D228" s="20"/>
      <c r="E228" s="123"/>
      <c r="F228" s="20"/>
      <c r="G228" s="20"/>
      <c r="H228" s="45"/>
      <c r="I228" s="20"/>
      <c r="J228" s="33"/>
      <c r="K228" s="20"/>
      <c r="L228" s="33"/>
    </row>
    <row r="229" spans="2:12" s="17" customFormat="1" x14ac:dyDescent="0.2">
      <c r="B229" s="19"/>
      <c r="C229" s="20"/>
      <c r="D229" s="20"/>
      <c r="E229" s="123"/>
      <c r="F229" s="20"/>
      <c r="G229" s="20"/>
      <c r="H229" s="45"/>
      <c r="I229" s="20"/>
      <c r="J229" s="33"/>
      <c r="K229" s="20"/>
      <c r="L229" s="33"/>
    </row>
    <row r="230" spans="2:12" s="17" customFormat="1" x14ac:dyDescent="0.2">
      <c r="B230" s="19"/>
      <c r="C230" s="20"/>
      <c r="D230" s="20"/>
      <c r="E230" s="123"/>
      <c r="F230" s="20"/>
      <c r="G230" s="20"/>
      <c r="H230" s="45"/>
      <c r="I230" s="20"/>
      <c r="J230" s="33"/>
      <c r="K230" s="20"/>
      <c r="L230" s="33"/>
    </row>
    <row r="231" spans="2:12" s="17" customFormat="1" x14ac:dyDescent="0.2">
      <c r="B231" s="19"/>
      <c r="C231" s="20"/>
      <c r="D231" s="20"/>
      <c r="E231" s="123"/>
      <c r="F231" s="20"/>
      <c r="G231" s="20"/>
      <c r="H231" s="45"/>
      <c r="I231" s="20"/>
      <c r="J231" s="33"/>
      <c r="K231" s="20"/>
      <c r="L231" s="33"/>
    </row>
    <row r="232" spans="2:12" s="17" customFormat="1" x14ac:dyDescent="0.2">
      <c r="B232" s="19"/>
      <c r="C232" s="20"/>
      <c r="D232" s="20"/>
      <c r="E232" s="123"/>
      <c r="F232" s="20"/>
      <c r="G232" s="20"/>
      <c r="H232" s="45"/>
      <c r="I232" s="20"/>
      <c r="J232" s="33"/>
      <c r="K232" s="20"/>
      <c r="L232" s="33"/>
    </row>
    <row r="233" spans="2:12" s="17" customFormat="1" x14ac:dyDescent="0.2">
      <c r="B233" s="19"/>
      <c r="C233" s="20"/>
      <c r="D233" s="20"/>
      <c r="E233" s="123"/>
      <c r="F233" s="20"/>
      <c r="G233" s="20"/>
      <c r="H233" s="45"/>
      <c r="I233" s="20"/>
      <c r="J233" s="33"/>
      <c r="K233" s="20"/>
      <c r="L233" s="33"/>
    </row>
    <row r="234" spans="2:12" s="17" customFormat="1" x14ac:dyDescent="0.2">
      <c r="B234" s="19"/>
      <c r="C234" s="20"/>
      <c r="D234" s="20"/>
      <c r="E234" s="123"/>
      <c r="F234" s="20"/>
      <c r="G234" s="20"/>
      <c r="H234" s="45"/>
      <c r="I234" s="20"/>
      <c r="J234" s="33"/>
      <c r="K234" s="20"/>
      <c r="L234" s="33"/>
    </row>
    <row r="235" spans="2:12" s="17" customFormat="1" x14ac:dyDescent="0.2">
      <c r="B235" s="19"/>
      <c r="C235" s="20"/>
      <c r="D235" s="20"/>
      <c r="E235" s="123"/>
      <c r="F235" s="20"/>
      <c r="G235" s="20"/>
      <c r="H235" s="45"/>
      <c r="I235" s="20"/>
      <c r="J235" s="33"/>
      <c r="K235" s="20"/>
      <c r="L235" s="33"/>
    </row>
    <row r="236" spans="2:12" s="17" customFormat="1" x14ac:dyDescent="0.2">
      <c r="B236" s="19"/>
      <c r="C236" s="20"/>
      <c r="D236" s="20"/>
      <c r="E236" s="123"/>
      <c r="F236" s="20"/>
      <c r="G236" s="20"/>
      <c r="H236" s="45"/>
      <c r="I236" s="20"/>
      <c r="J236" s="33"/>
      <c r="K236" s="20"/>
      <c r="L236" s="33"/>
    </row>
    <row r="237" spans="2:12" s="17" customFormat="1" x14ac:dyDescent="0.2">
      <c r="B237" s="19"/>
      <c r="C237" s="20"/>
      <c r="D237" s="20"/>
      <c r="E237" s="123"/>
      <c r="F237" s="20"/>
      <c r="G237" s="20"/>
      <c r="H237" s="45"/>
      <c r="I237" s="20"/>
      <c r="J237" s="33"/>
      <c r="K237" s="20"/>
      <c r="L237" s="33"/>
    </row>
    <row r="238" spans="2:12" s="17" customFormat="1" x14ac:dyDescent="0.2">
      <c r="B238" s="19"/>
      <c r="C238" s="20"/>
      <c r="D238" s="20"/>
      <c r="E238" s="123"/>
      <c r="F238" s="20"/>
      <c r="G238" s="20"/>
      <c r="H238" s="45"/>
      <c r="I238" s="20"/>
      <c r="J238" s="33"/>
      <c r="K238" s="20"/>
      <c r="L238" s="33"/>
    </row>
    <row r="239" spans="2:12" s="17" customFormat="1" x14ac:dyDescent="0.2">
      <c r="B239" s="19"/>
      <c r="C239" s="20"/>
      <c r="D239" s="20"/>
      <c r="E239" s="123"/>
      <c r="F239" s="20"/>
      <c r="G239" s="20"/>
      <c r="H239" s="45"/>
      <c r="I239" s="20"/>
      <c r="J239" s="33"/>
      <c r="K239" s="20"/>
      <c r="L239" s="33"/>
    </row>
    <row r="240" spans="2:12" s="17" customFormat="1" x14ac:dyDescent="0.2">
      <c r="B240" s="19"/>
      <c r="C240" s="20"/>
      <c r="D240" s="20"/>
      <c r="E240" s="123"/>
      <c r="F240" s="20"/>
      <c r="G240" s="20"/>
      <c r="H240" s="45"/>
      <c r="I240" s="20"/>
      <c r="J240" s="33"/>
      <c r="K240" s="20"/>
      <c r="L240" s="33"/>
    </row>
    <row r="241" spans="2:12" s="17" customFormat="1" x14ac:dyDescent="0.2">
      <c r="B241" s="19"/>
      <c r="C241" s="20"/>
      <c r="D241" s="20"/>
      <c r="E241" s="123"/>
      <c r="F241" s="20"/>
      <c r="G241" s="20"/>
      <c r="H241" s="45"/>
      <c r="I241" s="20"/>
      <c r="J241" s="33"/>
      <c r="K241" s="20"/>
      <c r="L241" s="33"/>
    </row>
    <row r="242" spans="2:12" s="17" customFormat="1" x14ac:dyDescent="0.2">
      <c r="B242" s="19"/>
      <c r="C242" s="20"/>
      <c r="D242" s="20"/>
      <c r="E242" s="123"/>
      <c r="F242" s="20"/>
      <c r="G242" s="20"/>
      <c r="H242" s="45"/>
      <c r="I242" s="20"/>
      <c r="J242" s="33"/>
      <c r="K242" s="20"/>
      <c r="L242" s="33"/>
    </row>
    <row r="243" spans="2:12" s="17" customFormat="1" x14ac:dyDescent="0.2">
      <c r="B243" s="19"/>
      <c r="C243" s="20"/>
      <c r="D243" s="20"/>
      <c r="E243" s="123"/>
      <c r="F243" s="20"/>
      <c r="G243" s="20"/>
      <c r="H243" s="45"/>
      <c r="I243" s="20"/>
      <c r="J243" s="33"/>
      <c r="K243" s="20"/>
      <c r="L243" s="33"/>
    </row>
    <row r="244" spans="2:12" s="17" customFormat="1" x14ac:dyDescent="0.2">
      <c r="B244" s="19"/>
      <c r="C244" s="20"/>
      <c r="D244" s="20"/>
      <c r="E244" s="123"/>
      <c r="F244" s="20"/>
      <c r="G244" s="20"/>
      <c r="H244" s="45"/>
      <c r="I244" s="20"/>
      <c r="J244" s="33"/>
      <c r="K244" s="20"/>
      <c r="L244" s="33"/>
    </row>
    <row r="245" spans="2:12" s="17" customFormat="1" x14ac:dyDescent="0.2">
      <c r="B245" s="19"/>
      <c r="C245" s="20"/>
      <c r="D245" s="20"/>
      <c r="E245" s="123"/>
      <c r="F245" s="20"/>
      <c r="G245" s="20"/>
      <c r="H245" s="45"/>
      <c r="I245" s="20"/>
      <c r="J245" s="33"/>
      <c r="K245" s="20"/>
      <c r="L245" s="33"/>
    </row>
    <row r="246" spans="2:12" s="17" customFormat="1" x14ac:dyDescent="0.2">
      <c r="B246" s="19"/>
      <c r="C246" s="20"/>
      <c r="D246" s="20"/>
      <c r="E246" s="123"/>
      <c r="F246" s="20"/>
      <c r="G246" s="20"/>
      <c r="H246" s="45"/>
      <c r="I246" s="20"/>
      <c r="J246" s="33"/>
      <c r="K246" s="20"/>
      <c r="L246" s="33"/>
    </row>
    <row r="247" spans="2:12" s="17" customFormat="1" x14ac:dyDescent="0.2">
      <c r="B247" s="19"/>
      <c r="C247" s="20"/>
      <c r="D247" s="20"/>
      <c r="E247" s="123"/>
      <c r="F247" s="20"/>
      <c r="G247" s="20"/>
      <c r="H247" s="45"/>
      <c r="I247" s="20"/>
      <c r="J247" s="33"/>
      <c r="K247" s="20"/>
      <c r="L247" s="33"/>
    </row>
    <row r="248" spans="2:12" s="17" customFormat="1" x14ac:dyDescent="0.2">
      <c r="B248" s="19"/>
      <c r="C248" s="20"/>
      <c r="D248" s="20"/>
      <c r="E248" s="123"/>
      <c r="F248" s="20"/>
      <c r="G248" s="20"/>
      <c r="H248" s="45"/>
      <c r="I248" s="20"/>
      <c r="J248" s="33"/>
      <c r="K248" s="20"/>
      <c r="L248" s="33"/>
    </row>
    <row r="249" spans="2:12" s="17" customFormat="1" x14ac:dyDescent="0.2">
      <c r="B249" s="19"/>
      <c r="C249" s="20"/>
      <c r="D249" s="20"/>
      <c r="E249" s="123"/>
      <c r="F249" s="20"/>
      <c r="G249" s="20"/>
      <c r="H249" s="45"/>
      <c r="I249" s="20"/>
      <c r="J249" s="33"/>
      <c r="K249" s="20"/>
      <c r="L249" s="33"/>
    </row>
    <row r="250" spans="2:12" s="17" customFormat="1" x14ac:dyDescent="0.2">
      <c r="B250" s="19"/>
      <c r="C250" s="20"/>
      <c r="D250" s="20"/>
      <c r="E250" s="123"/>
      <c r="F250" s="20"/>
      <c r="G250" s="20"/>
      <c r="H250" s="45"/>
      <c r="I250" s="20"/>
      <c r="J250" s="33"/>
      <c r="K250" s="20"/>
      <c r="L250" s="33"/>
    </row>
    <row r="251" spans="2:12" s="17" customFormat="1" x14ac:dyDescent="0.2">
      <c r="B251" s="19"/>
      <c r="C251" s="20"/>
      <c r="D251" s="20"/>
      <c r="E251" s="123"/>
      <c r="F251" s="20"/>
      <c r="G251" s="20"/>
      <c r="H251" s="45"/>
      <c r="I251" s="20"/>
      <c r="J251" s="33"/>
      <c r="K251" s="20"/>
      <c r="L251" s="33"/>
    </row>
    <row r="252" spans="2:12" s="17" customFormat="1" x14ac:dyDescent="0.2">
      <c r="B252" s="19"/>
      <c r="C252" s="20"/>
      <c r="D252" s="20"/>
      <c r="E252" s="123"/>
      <c r="F252" s="20"/>
      <c r="G252" s="20"/>
      <c r="H252" s="45"/>
      <c r="I252" s="20"/>
      <c r="J252" s="33"/>
      <c r="K252" s="20"/>
      <c r="L252" s="33"/>
    </row>
    <row r="253" spans="2:12" s="17" customFormat="1" x14ac:dyDescent="0.2">
      <c r="B253" s="19"/>
      <c r="C253" s="20"/>
      <c r="D253" s="20"/>
      <c r="E253" s="123"/>
      <c r="F253" s="20"/>
      <c r="G253" s="20"/>
      <c r="H253" s="45"/>
      <c r="I253" s="20"/>
      <c r="J253" s="33"/>
      <c r="K253" s="20"/>
      <c r="L253" s="33"/>
    </row>
    <row r="254" spans="2:12" s="17" customFormat="1" x14ac:dyDescent="0.2">
      <c r="B254" s="19"/>
      <c r="C254" s="20"/>
      <c r="D254" s="20"/>
      <c r="E254" s="123"/>
      <c r="F254" s="20"/>
      <c r="G254" s="20"/>
      <c r="H254" s="45"/>
      <c r="I254" s="20"/>
      <c r="J254" s="33"/>
      <c r="K254" s="20"/>
      <c r="L254" s="33"/>
    </row>
    <row r="255" spans="2:12" s="17" customFormat="1" x14ac:dyDescent="0.2">
      <c r="B255" s="19"/>
      <c r="C255" s="20"/>
      <c r="D255" s="20"/>
      <c r="E255" s="123"/>
      <c r="F255" s="20"/>
      <c r="G255" s="20"/>
      <c r="H255" s="45"/>
      <c r="I255" s="20"/>
      <c r="J255" s="33"/>
      <c r="K255" s="20"/>
      <c r="L255" s="33"/>
    </row>
    <row r="256" spans="2:12" s="17" customFormat="1" x14ac:dyDescent="0.2">
      <c r="B256" s="19"/>
      <c r="C256" s="20"/>
      <c r="D256" s="20"/>
      <c r="E256" s="123"/>
      <c r="F256" s="20"/>
      <c r="G256" s="20"/>
      <c r="H256" s="45"/>
      <c r="I256" s="20"/>
      <c r="J256" s="33"/>
      <c r="K256" s="20"/>
      <c r="L256" s="33"/>
    </row>
    <row r="257" spans="2:12" s="17" customFormat="1" x14ac:dyDescent="0.2">
      <c r="B257" s="19"/>
      <c r="C257" s="20"/>
      <c r="D257" s="20"/>
      <c r="E257" s="123"/>
      <c r="F257" s="20"/>
      <c r="G257" s="20"/>
      <c r="H257" s="45"/>
      <c r="I257" s="20"/>
      <c r="J257" s="33"/>
      <c r="K257" s="20"/>
      <c r="L257" s="33"/>
    </row>
    <row r="258" spans="2:12" s="17" customFormat="1" x14ac:dyDescent="0.2">
      <c r="B258" s="19"/>
      <c r="C258" s="20"/>
      <c r="D258" s="20"/>
      <c r="E258" s="123"/>
      <c r="F258" s="20"/>
      <c r="G258" s="20"/>
      <c r="H258" s="45"/>
      <c r="I258" s="20"/>
      <c r="J258" s="33"/>
      <c r="K258" s="20"/>
      <c r="L258" s="33"/>
    </row>
    <row r="259" spans="2:12" s="17" customFormat="1" x14ac:dyDescent="0.2">
      <c r="B259" s="19"/>
      <c r="C259" s="20"/>
      <c r="D259" s="20"/>
      <c r="E259" s="123"/>
      <c r="F259" s="20"/>
      <c r="G259" s="20"/>
      <c r="H259" s="45"/>
      <c r="I259" s="20"/>
      <c r="J259" s="33"/>
      <c r="K259" s="20"/>
      <c r="L259" s="33"/>
    </row>
    <row r="260" spans="2:12" s="17" customFormat="1" x14ac:dyDescent="0.2">
      <c r="B260" s="19"/>
      <c r="C260" s="20"/>
      <c r="D260" s="20"/>
      <c r="E260" s="123"/>
      <c r="F260" s="20"/>
      <c r="G260" s="20"/>
      <c r="H260" s="45"/>
      <c r="I260" s="20"/>
      <c r="J260" s="33"/>
      <c r="K260" s="20"/>
      <c r="L260" s="33"/>
    </row>
    <row r="261" spans="2:12" s="17" customFormat="1" x14ac:dyDescent="0.2">
      <c r="B261" s="19"/>
      <c r="C261" s="20"/>
      <c r="D261" s="20"/>
      <c r="E261" s="123"/>
      <c r="F261" s="20"/>
      <c r="G261" s="20"/>
      <c r="H261" s="45"/>
      <c r="I261" s="20"/>
      <c r="J261" s="33"/>
      <c r="K261" s="20"/>
      <c r="L261" s="33"/>
    </row>
    <row r="262" spans="2:12" s="17" customFormat="1" x14ac:dyDescent="0.2">
      <c r="B262" s="19"/>
      <c r="C262" s="20"/>
      <c r="D262" s="20"/>
      <c r="E262" s="123"/>
      <c r="F262" s="20"/>
      <c r="G262" s="20"/>
      <c r="H262" s="45"/>
      <c r="I262" s="20"/>
      <c r="J262" s="33"/>
      <c r="K262" s="20"/>
      <c r="L262" s="33"/>
    </row>
    <row r="263" spans="2:12" s="17" customFormat="1" x14ac:dyDescent="0.2">
      <c r="B263" s="19"/>
      <c r="C263" s="20"/>
      <c r="D263" s="20"/>
      <c r="E263" s="123"/>
      <c r="F263" s="20"/>
      <c r="G263" s="20"/>
      <c r="H263" s="45"/>
      <c r="I263" s="20"/>
      <c r="J263" s="33"/>
      <c r="K263" s="20"/>
      <c r="L263" s="33"/>
    </row>
    <row r="264" spans="2:12" s="17" customFormat="1" x14ac:dyDescent="0.2">
      <c r="B264" s="19"/>
      <c r="C264" s="20"/>
      <c r="D264" s="20"/>
      <c r="E264" s="123"/>
      <c r="F264" s="20"/>
      <c r="G264" s="20"/>
      <c r="H264" s="45"/>
      <c r="I264" s="20"/>
      <c r="J264" s="33"/>
      <c r="K264" s="20"/>
      <c r="L264" s="33"/>
    </row>
    <row r="265" spans="2:12" s="17" customFormat="1" x14ac:dyDescent="0.2">
      <c r="B265" s="19"/>
      <c r="C265" s="20"/>
      <c r="D265" s="20"/>
      <c r="E265" s="123"/>
      <c r="F265" s="20"/>
      <c r="G265" s="20"/>
      <c r="H265" s="45"/>
      <c r="I265" s="20"/>
      <c r="J265" s="33"/>
      <c r="K265" s="20"/>
      <c r="L265" s="33"/>
    </row>
    <row r="266" spans="2:12" s="17" customFormat="1" x14ac:dyDescent="0.2">
      <c r="B266" s="19"/>
      <c r="C266" s="20"/>
      <c r="D266" s="20"/>
      <c r="E266" s="123"/>
      <c r="F266" s="20"/>
      <c r="G266" s="20"/>
      <c r="H266" s="45"/>
      <c r="I266" s="20"/>
      <c r="J266" s="33"/>
      <c r="K266" s="20"/>
      <c r="L266" s="33"/>
    </row>
    <row r="267" spans="2:12" s="17" customFormat="1" x14ac:dyDescent="0.2">
      <c r="B267" s="19"/>
      <c r="C267" s="20"/>
      <c r="D267" s="20"/>
      <c r="E267" s="123"/>
      <c r="F267" s="20"/>
      <c r="G267" s="20"/>
      <c r="H267" s="45"/>
      <c r="I267" s="20"/>
      <c r="J267" s="33"/>
      <c r="K267" s="20"/>
      <c r="L267" s="33"/>
    </row>
    <row r="268" spans="2:12" s="17" customFormat="1" x14ac:dyDescent="0.2">
      <c r="B268" s="19"/>
      <c r="C268" s="20"/>
      <c r="D268" s="20"/>
      <c r="E268" s="123"/>
      <c r="F268" s="20"/>
      <c r="G268" s="20"/>
      <c r="H268" s="45"/>
      <c r="I268" s="20"/>
      <c r="J268" s="33"/>
      <c r="K268" s="20"/>
      <c r="L268" s="33"/>
    </row>
    <row r="269" spans="2:12" s="17" customFormat="1" x14ac:dyDescent="0.2">
      <c r="B269" s="19"/>
      <c r="C269" s="20"/>
      <c r="D269" s="20"/>
      <c r="E269" s="123"/>
      <c r="F269" s="20"/>
      <c r="G269" s="20"/>
      <c r="H269" s="45"/>
      <c r="I269" s="20"/>
      <c r="J269" s="33"/>
      <c r="K269" s="20"/>
      <c r="L269" s="33"/>
    </row>
    <row r="270" spans="2:12" s="17" customFormat="1" x14ac:dyDescent="0.2">
      <c r="B270" s="19"/>
      <c r="C270" s="20"/>
      <c r="D270" s="20"/>
      <c r="E270" s="123"/>
      <c r="F270" s="20"/>
      <c r="G270" s="20"/>
      <c r="H270" s="45"/>
      <c r="I270" s="20"/>
      <c r="J270" s="33"/>
      <c r="K270" s="20"/>
      <c r="L270" s="33"/>
    </row>
    <row r="271" spans="2:12" s="17" customFormat="1" x14ac:dyDescent="0.2">
      <c r="B271" s="19"/>
      <c r="C271" s="20"/>
      <c r="D271" s="20"/>
      <c r="E271" s="123"/>
      <c r="F271" s="20"/>
      <c r="G271" s="20"/>
      <c r="H271" s="45"/>
      <c r="I271" s="20"/>
      <c r="J271" s="33"/>
      <c r="K271" s="20"/>
      <c r="L271" s="33"/>
    </row>
    <row r="272" spans="2:12" s="17" customFormat="1" x14ac:dyDescent="0.2">
      <c r="B272" s="19"/>
      <c r="C272" s="20"/>
      <c r="D272" s="20"/>
      <c r="E272" s="123"/>
      <c r="F272" s="20"/>
      <c r="G272" s="20"/>
      <c r="H272" s="45"/>
      <c r="I272" s="20"/>
      <c r="J272" s="33"/>
      <c r="K272" s="20"/>
      <c r="L272" s="33"/>
    </row>
    <row r="273" spans="2:12" s="17" customFormat="1" x14ac:dyDescent="0.2">
      <c r="B273" s="19"/>
      <c r="C273" s="20"/>
      <c r="D273" s="20"/>
      <c r="E273" s="123"/>
      <c r="F273" s="20"/>
      <c r="G273" s="20"/>
      <c r="H273" s="45"/>
      <c r="I273" s="20"/>
      <c r="J273" s="33"/>
      <c r="K273" s="20"/>
      <c r="L273" s="33"/>
    </row>
    <row r="274" spans="2:12" s="17" customFormat="1" x14ac:dyDescent="0.2">
      <c r="B274" s="19"/>
      <c r="C274" s="20"/>
      <c r="D274" s="20"/>
      <c r="E274" s="123"/>
      <c r="F274" s="20"/>
      <c r="G274" s="20"/>
      <c r="H274" s="45"/>
      <c r="I274" s="20"/>
      <c r="J274" s="33"/>
      <c r="K274" s="20"/>
      <c r="L274" s="33"/>
    </row>
    <row r="275" spans="2:12" s="17" customFormat="1" x14ac:dyDescent="0.2">
      <c r="B275" s="19"/>
      <c r="C275" s="20"/>
      <c r="D275" s="20"/>
      <c r="E275" s="123"/>
      <c r="F275" s="20"/>
      <c r="G275" s="20"/>
      <c r="H275" s="45"/>
      <c r="I275" s="20"/>
      <c r="J275" s="33"/>
      <c r="K275" s="20"/>
      <c r="L275" s="33"/>
    </row>
    <row r="276" spans="2:12" s="17" customFormat="1" x14ac:dyDescent="0.2">
      <c r="B276" s="19"/>
      <c r="C276" s="20"/>
      <c r="D276" s="20"/>
      <c r="E276" s="123"/>
      <c r="F276" s="20"/>
      <c r="G276" s="20"/>
      <c r="H276" s="45"/>
      <c r="I276" s="20"/>
      <c r="J276" s="33"/>
      <c r="K276" s="20"/>
      <c r="L276" s="33"/>
    </row>
    <row r="277" spans="2:12" s="17" customFormat="1" x14ac:dyDescent="0.2">
      <c r="B277" s="19"/>
      <c r="C277" s="20"/>
      <c r="D277" s="20"/>
      <c r="E277" s="123"/>
      <c r="F277" s="20"/>
      <c r="G277" s="20"/>
      <c r="H277" s="45"/>
      <c r="I277" s="20"/>
      <c r="J277" s="33"/>
      <c r="K277" s="20"/>
      <c r="L277" s="33"/>
    </row>
    <row r="278" spans="2:12" s="17" customFormat="1" x14ac:dyDescent="0.2">
      <c r="B278" s="19"/>
      <c r="C278" s="20"/>
      <c r="D278" s="20"/>
      <c r="E278" s="123"/>
      <c r="F278" s="20"/>
      <c r="G278" s="20"/>
      <c r="H278" s="45"/>
      <c r="I278" s="20"/>
      <c r="J278" s="33"/>
      <c r="K278" s="20"/>
      <c r="L278" s="33"/>
    </row>
    <row r="279" spans="2:12" s="17" customFormat="1" x14ac:dyDescent="0.2">
      <c r="B279" s="19"/>
      <c r="C279" s="20"/>
      <c r="D279" s="20"/>
      <c r="E279" s="123"/>
      <c r="F279" s="20"/>
      <c r="G279" s="20"/>
      <c r="H279" s="45"/>
      <c r="I279" s="20"/>
      <c r="J279" s="33"/>
      <c r="K279" s="20"/>
      <c r="L279" s="33"/>
    </row>
    <row r="280" spans="2:12" s="17" customFormat="1" x14ac:dyDescent="0.2">
      <c r="B280" s="19"/>
      <c r="C280" s="20"/>
      <c r="D280" s="20"/>
      <c r="E280" s="123"/>
      <c r="F280" s="20"/>
      <c r="G280" s="20"/>
      <c r="H280" s="45"/>
      <c r="I280" s="20"/>
      <c r="J280" s="33"/>
      <c r="K280" s="20"/>
      <c r="L280" s="33"/>
    </row>
    <row r="281" spans="2:12" s="17" customFormat="1" x14ac:dyDescent="0.2">
      <c r="B281" s="19"/>
      <c r="C281" s="20"/>
      <c r="D281" s="20"/>
      <c r="E281" s="123"/>
      <c r="F281" s="20"/>
      <c r="G281" s="20"/>
      <c r="H281" s="45"/>
      <c r="I281" s="20"/>
      <c r="J281" s="33"/>
      <c r="K281" s="20"/>
      <c r="L281" s="33"/>
    </row>
    <row r="282" spans="2:12" s="17" customFormat="1" x14ac:dyDescent="0.2">
      <c r="B282" s="19"/>
      <c r="C282" s="20"/>
      <c r="D282" s="20"/>
      <c r="E282" s="123"/>
      <c r="F282" s="20"/>
      <c r="G282" s="20"/>
      <c r="H282" s="45"/>
      <c r="I282" s="20"/>
      <c r="J282" s="33"/>
      <c r="K282" s="20"/>
      <c r="L282" s="33"/>
    </row>
    <row r="283" spans="2:12" s="17" customFormat="1" x14ac:dyDescent="0.2">
      <c r="B283" s="19"/>
      <c r="C283" s="20"/>
      <c r="D283" s="20"/>
      <c r="E283" s="123"/>
      <c r="F283" s="20"/>
      <c r="G283" s="20"/>
      <c r="H283" s="45"/>
      <c r="I283" s="20"/>
      <c r="J283" s="33"/>
      <c r="K283" s="20"/>
      <c r="L283" s="33"/>
    </row>
    <row r="284" spans="2:12" s="17" customFormat="1" x14ac:dyDescent="0.2">
      <c r="B284" s="19"/>
      <c r="C284" s="20"/>
      <c r="D284" s="20"/>
      <c r="E284" s="123"/>
      <c r="F284" s="20"/>
      <c r="G284" s="20"/>
      <c r="H284" s="45"/>
      <c r="I284" s="20"/>
      <c r="J284" s="33"/>
      <c r="K284" s="20"/>
      <c r="L284" s="33"/>
    </row>
    <row r="285" spans="2:12" s="17" customFormat="1" x14ac:dyDescent="0.2">
      <c r="B285" s="19"/>
      <c r="C285" s="20"/>
      <c r="D285" s="20"/>
      <c r="E285" s="123"/>
      <c r="F285" s="20"/>
      <c r="G285" s="20"/>
      <c r="H285" s="45"/>
      <c r="I285" s="20"/>
      <c r="J285" s="33"/>
      <c r="K285" s="20"/>
      <c r="L285" s="33"/>
    </row>
    <row r="286" spans="2:12" s="17" customFormat="1" x14ac:dyDescent="0.2">
      <c r="B286" s="19"/>
      <c r="C286" s="20"/>
      <c r="D286" s="20"/>
      <c r="E286" s="123"/>
      <c r="F286" s="20"/>
      <c r="G286" s="20"/>
      <c r="H286" s="45"/>
      <c r="I286" s="20"/>
      <c r="J286" s="33"/>
      <c r="K286" s="20"/>
      <c r="L286" s="33"/>
    </row>
    <row r="287" spans="2:12" s="17" customFormat="1" x14ac:dyDescent="0.2">
      <c r="B287" s="19"/>
      <c r="C287" s="20"/>
      <c r="D287" s="20"/>
      <c r="E287" s="123"/>
      <c r="F287" s="20"/>
      <c r="G287" s="20"/>
      <c r="H287" s="45"/>
      <c r="I287" s="20"/>
      <c r="J287" s="33"/>
      <c r="K287" s="20"/>
      <c r="L287" s="33"/>
    </row>
    <row r="288" spans="2:12" s="17" customFormat="1" x14ac:dyDescent="0.2">
      <c r="B288" s="19"/>
      <c r="C288" s="20"/>
      <c r="D288" s="20"/>
      <c r="E288" s="123"/>
      <c r="F288" s="20"/>
      <c r="G288" s="20"/>
      <c r="H288" s="45"/>
      <c r="I288" s="20"/>
      <c r="J288" s="33"/>
      <c r="K288" s="20"/>
      <c r="L288" s="33"/>
    </row>
    <row r="289" spans="2:12" s="17" customFormat="1" x14ac:dyDescent="0.2">
      <c r="B289" s="19"/>
      <c r="C289" s="20"/>
      <c r="D289" s="20"/>
      <c r="E289" s="123"/>
      <c r="F289" s="20"/>
      <c r="G289" s="20"/>
      <c r="H289" s="45"/>
      <c r="I289" s="20"/>
      <c r="J289" s="33"/>
      <c r="K289" s="20"/>
      <c r="L289" s="33"/>
    </row>
    <row r="290" spans="2:12" s="17" customFormat="1" x14ac:dyDescent="0.2">
      <c r="B290" s="19"/>
      <c r="C290" s="20"/>
      <c r="D290" s="20"/>
      <c r="E290" s="123"/>
      <c r="F290" s="20"/>
      <c r="G290" s="20"/>
      <c r="H290" s="45"/>
      <c r="I290" s="20"/>
      <c r="J290" s="33"/>
      <c r="K290" s="20"/>
      <c r="L290" s="33"/>
    </row>
    <row r="291" spans="2:12" s="17" customFormat="1" x14ac:dyDescent="0.2">
      <c r="B291" s="19"/>
      <c r="C291" s="20"/>
      <c r="D291" s="20"/>
      <c r="E291" s="123"/>
      <c r="F291" s="20"/>
      <c r="G291" s="20"/>
      <c r="H291" s="45"/>
      <c r="I291" s="20"/>
      <c r="J291" s="33"/>
      <c r="K291" s="20"/>
      <c r="L291" s="33"/>
    </row>
    <row r="292" spans="2:12" s="17" customFormat="1" x14ac:dyDescent="0.2">
      <c r="B292" s="19"/>
      <c r="C292" s="20"/>
      <c r="D292" s="20"/>
      <c r="E292" s="123"/>
      <c r="F292" s="20"/>
      <c r="G292" s="20"/>
      <c r="H292" s="45"/>
      <c r="I292" s="20"/>
      <c r="J292" s="33"/>
      <c r="K292" s="20"/>
      <c r="L292" s="33"/>
    </row>
    <row r="293" spans="2:12" s="17" customFormat="1" x14ac:dyDescent="0.2">
      <c r="B293" s="19"/>
      <c r="C293" s="20"/>
      <c r="D293" s="20"/>
      <c r="E293" s="123"/>
      <c r="F293" s="20"/>
      <c r="G293" s="20"/>
      <c r="H293" s="45"/>
      <c r="I293" s="20"/>
      <c r="J293" s="33"/>
      <c r="K293" s="20"/>
      <c r="L293" s="33"/>
    </row>
    <row r="294" spans="2:12" s="17" customFormat="1" x14ac:dyDescent="0.2">
      <c r="B294" s="19"/>
      <c r="C294" s="20"/>
      <c r="D294" s="20"/>
      <c r="E294" s="123"/>
      <c r="F294" s="20"/>
      <c r="G294" s="20"/>
      <c r="H294" s="45"/>
      <c r="I294" s="20"/>
      <c r="J294" s="33"/>
      <c r="K294" s="20"/>
      <c r="L294" s="33"/>
    </row>
    <row r="295" spans="2:12" s="17" customFormat="1" x14ac:dyDescent="0.2">
      <c r="B295" s="19"/>
      <c r="C295" s="20"/>
      <c r="D295" s="20"/>
      <c r="E295" s="123"/>
      <c r="F295" s="20"/>
      <c r="G295" s="20"/>
      <c r="H295" s="45"/>
      <c r="I295" s="20"/>
      <c r="J295" s="33"/>
      <c r="K295" s="20"/>
      <c r="L295" s="33"/>
    </row>
    <row r="296" spans="2:12" s="17" customFormat="1" x14ac:dyDescent="0.2">
      <c r="B296" s="19"/>
      <c r="C296" s="20"/>
      <c r="D296" s="20"/>
      <c r="E296" s="123"/>
      <c r="F296" s="20"/>
      <c r="G296" s="20"/>
      <c r="H296" s="45"/>
      <c r="I296" s="20"/>
      <c r="J296" s="33"/>
      <c r="K296" s="20"/>
      <c r="L296" s="33"/>
    </row>
    <row r="297" spans="2:12" s="17" customFormat="1" x14ac:dyDescent="0.2">
      <c r="B297" s="19"/>
      <c r="C297" s="20"/>
      <c r="D297" s="20"/>
      <c r="E297" s="123"/>
      <c r="F297" s="20"/>
      <c r="G297" s="20"/>
      <c r="H297" s="45"/>
      <c r="I297" s="20"/>
      <c r="J297" s="33"/>
      <c r="K297" s="20"/>
      <c r="L297" s="33"/>
    </row>
    <row r="298" spans="2:12" s="17" customFormat="1" x14ac:dyDescent="0.2">
      <c r="B298" s="19"/>
      <c r="C298" s="20"/>
      <c r="D298" s="20"/>
      <c r="E298" s="123"/>
      <c r="F298" s="20"/>
      <c r="G298" s="20"/>
      <c r="H298" s="45"/>
      <c r="I298" s="20"/>
      <c r="J298" s="33"/>
      <c r="K298" s="20"/>
      <c r="L298" s="33"/>
    </row>
    <row r="299" spans="2:12" s="17" customFormat="1" x14ac:dyDescent="0.2">
      <c r="B299" s="19"/>
      <c r="C299" s="20"/>
      <c r="D299" s="20"/>
      <c r="E299" s="123"/>
      <c r="F299" s="20"/>
      <c r="G299" s="20"/>
      <c r="H299" s="45"/>
      <c r="I299" s="20"/>
      <c r="J299" s="33"/>
      <c r="K299" s="20"/>
      <c r="L299" s="33"/>
    </row>
    <row r="300" spans="2:12" s="17" customFormat="1" x14ac:dyDescent="0.2">
      <c r="B300" s="19"/>
      <c r="C300" s="20"/>
      <c r="D300" s="20"/>
      <c r="E300" s="123"/>
      <c r="F300" s="20"/>
      <c r="G300" s="20"/>
      <c r="H300" s="45"/>
      <c r="I300" s="20"/>
      <c r="J300" s="33"/>
      <c r="K300" s="20"/>
      <c r="L300" s="33"/>
    </row>
    <row r="301" spans="2:12" s="17" customFormat="1" x14ac:dyDescent="0.2">
      <c r="B301" s="19"/>
      <c r="C301" s="20"/>
      <c r="D301" s="20"/>
      <c r="E301" s="123"/>
      <c r="F301" s="20"/>
      <c r="G301" s="20"/>
      <c r="H301" s="45"/>
      <c r="I301" s="20"/>
      <c r="J301" s="33"/>
      <c r="K301" s="20"/>
      <c r="L301" s="33"/>
    </row>
    <row r="302" spans="2:12" s="17" customFormat="1" x14ac:dyDescent="0.2">
      <c r="B302" s="19"/>
      <c r="C302" s="20"/>
      <c r="D302" s="20"/>
      <c r="E302" s="123"/>
      <c r="F302" s="20"/>
      <c r="G302" s="20"/>
      <c r="H302" s="45"/>
      <c r="I302" s="20"/>
      <c r="J302" s="33"/>
      <c r="K302" s="20"/>
      <c r="L302" s="33"/>
    </row>
    <row r="303" spans="2:12" s="17" customFormat="1" x14ac:dyDescent="0.2">
      <c r="B303" s="19"/>
      <c r="C303" s="20"/>
      <c r="D303" s="20"/>
      <c r="E303" s="123"/>
      <c r="F303" s="20"/>
      <c r="G303" s="20"/>
      <c r="H303" s="45"/>
      <c r="I303" s="20"/>
      <c r="J303" s="33"/>
      <c r="K303" s="20"/>
      <c r="L303" s="33"/>
    </row>
    <row r="304" spans="2:12" s="17" customFormat="1" x14ac:dyDescent="0.2">
      <c r="B304" s="19"/>
      <c r="C304" s="20"/>
      <c r="D304" s="20"/>
      <c r="E304" s="123"/>
      <c r="F304" s="20"/>
      <c r="G304" s="20"/>
      <c r="H304" s="45"/>
      <c r="I304" s="20"/>
      <c r="J304" s="33"/>
      <c r="K304" s="20"/>
      <c r="L304" s="33"/>
    </row>
    <row r="305" spans="2:12" s="17" customFormat="1" x14ac:dyDescent="0.2">
      <c r="B305" s="19"/>
      <c r="C305" s="20"/>
      <c r="D305" s="20"/>
      <c r="E305" s="123"/>
      <c r="F305" s="20"/>
      <c r="G305" s="20"/>
      <c r="H305" s="45"/>
      <c r="I305" s="20"/>
      <c r="J305" s="33"/>
      <c r="K305" s="20"/>
      <c r="L305" s="33"/>
    </row>
    <row r="306" spans="2:12" s="17" customFormat="1" x14ac:dyDescent="0.2">
      <c r="B306" s="19"/>
      <c r="C306" s="20"/>
      <c r="D306" s="20"/>
      <c r="E306" s="123"/>
      <c r="F306" s="20"/>
      <c r="G306" s="20"/>
      <c r="H306" s="45"/>
      <c r="I306" s="20"/>
      <c r="J306" s="33"/>
      <c r="K306" s="20"/>
      <c r="L306" s="33"/>
    </row>
    <row r="307" spans="2:12" s="17" customFormat="1" x14ac:dyDescent="0.2">
      <c r="B307" s="19"/>
      <c r="C307" s="20"/>
      <c r="D307" s="20"/>
      <c r="E307" s="123"/>
      <c r="F307" s="20"/>
      <c r="G307" s="20"/>
      <c r="H307" s="45"/>
      <c r="I307" s="20"/>
      <c r="J307" s="33"/>
      <c r="K307" s="20"/>
      <c r="L307" s="33"/>
    </row>
    <row r="308" spans="2:12" s="17" customFormat="1" x14ac:dyDescent="0.2">
      <c r="B308" s="19"/>
      <c r="C308" s="20"/>
      <c r="D308" s="20"/>
      <c r="E308" s="123"/>
      <c r="F308" s="20"/>
      <c r="G308" s="20"/>
      <c r="H308" s="45"/>
      <c r="I308" s="20"/>
      <c r="J308" s="33"/>
      <c r="K308" s="20"/>
      <c r="L308" s="33"/>
    </row>
    <row r="309" spans="2:12" s="17" customFormat="1" x14ac:dyDescent="0.2">
      <c r="B309" s="19"/>
      <c r="C309" s="20"/>
      <c r="D309" s="20"/>
      <c r="E309" s="123"/>
      <c r="F309" s="20"/>
      <c r="G309" s="20"/>
      <c r="H309" s="45"/>
      <c r="I309" s="20"/>
      <c r="J309" s="33"/>
      <c r="K309" s="20"/>
      <c r="L309" s="33"/>
    </row>
    <row r="310" spans="2:12" s="17" customFormat="1" x14ac:dyDescent="0.2">
      <c r="B310" s="19"/>
      <c r="C310" s="20"/>
      <c r="D310" s="20"/>
      <c r="E310" s="123"/>
      <c r="F310" s="20"/>
      <c r="G310" s="20"/>
      <c r="H310" s="45"/>
      <c r="I310" s="20"/>
      <c r="J310" s="33"/>
      <c r="K310" s="20"/>
      <c r="L310" s="33"/>
    </row>
    <row r="311" spans="2:12" s="17" customFormat="1" x14ac:dyDescent="0.2">
      <c r="B311" s="19"/>
      <c r="C311" s="20"/>
      <c r="D311" s="20"/>
      <c r="E311" s="123"/>
      <c r="F311" s="20"/>
      <c r="G311" s="20"/>
      <c r="H311" s="45"/>
      <c r="I311" s="20"/>
      <c r="J311" s="33"/>
      <c r="K311" s="20"/>
      <c r="L311" s="33"/>
    </row>
    <row r="312" spans="2:12" s="17" customFormat="1" x14ac:dyDescent="0.2">
      <c r="B312" s="19"/>
      <c r="C312" s="20"/>
      <c r="D312" s="20"/>
      <c r="E312" s="123"/>
      <c r="F312" s="20"/>
      <c r="G312" s="20"/>
      <c r="H312" s="45"/>
      <c r="I312" s="20"/>
      <c r="J312" s="33"/>
      <c r="K312" s="20"/>
      <c r="L312" s="33"/>
    </row>
    <row r="313" spans="2:12" s="17" customFormat="1" x14ac:dyDescent="0.2">
      <c r="B313" s="19"/>
      <c r="C313" s="20"/>
      <c r="D313" s="20"/>
      <c r="E313" s="123"/>
      <c r="F313" s="20"/>
      <c r="G313" s="20"/>
      <c r="H313" s="45"/>
      <c r="I313" s="20"/>
      <c r="J313" s="33"/>
      <c r="K313" s="20"/>
      <c r="L313" s="33"/>
    </row>
    <row r="314" spans="2:12" s="17" customFormat="1" x14ac:dyDescent="0.2">
      <c r="B314" s="19"/>
      <c r="C314" s="20"/>
      <c r="D314" s="20"/>
      <c r="E314" s="123"/>
      <c r="F314" s="20"/>
      <c r="G314" s="20"/>
      <c r="H314" s="45"/>
      <c r="I314" s="20"/>
      <c r="J314" s="33"/>
      <c r="K314" s="20"/>
      <c r="L314" s="33"/>
    </row>
    <row r="315" spans="2:12" s="17" customFormat="1" x14ac:dyDescent="0.2">
      <c r="B315" s="19"/>
      <c r="C315" s="20"/>
      <c r="D315" s="20"/>
      <c r="E315" s="123"/>
      <c r="F315" s="20"/>
      <c r="G315" s="20"/>
      <c r="H315" s="45"/>
      <c r="I315" s="20"/>
      <c r="J315" s="33"/>
      <c r="K315" s="20"/>
      <c r="L315" s="33"/>
    </row>
    <row r="316" spans="2:12" s="17" customFormat="1" x14ac:dyDescent="0.2">
      <c r="B316" s="19"/>
      <c r="C316" s="20"/>
      <c r="D316" s="20"/>
      <c r="E316" s="123"/>
      <c r="F316" s="20"/>
      <c r="G316" s="20"/>
      <c r="H316" s="45"/>
      <c r="I316" s="20"/>
      <c r="J316" s="33"/>
      <c r="K316" s="20"/>
      <c r="L316" s="33"/>
    </row>
    <row r="317" spans="2:12" s="17" customFormat="1" x14ac:dyDescent="0.2">
      <c r="B317" s="19"/>
      <c r="C317" s="20"/>
      <c r="D317" s="20"/>
      <c r="E317" s="123"/>
      <c r="F317" s="20"/>
      <c r="G317" s="20"/>
      <c r="H317" s="45"/>
      <c r="I317" s="20"/>
      <c r="J317" s="33"/>
      <c r="K317" s="20"/>
      <c r="L317" s="33"/>
    </row>
    <row r="318" spans="2:12" s="17" customFormat="1" x14ac:dyDescent="0.2">
      <c r="B318" s="19"/>
      <c r="C318" s="20"/>
      <c r="D318" s="20"/>
      <c r="E318" s="123"/>
      <c r="F318" s="20"/>
      <c r="G318" s="20"/>
      <c r="H318" s="45"/>
      <c r="I318" s="20"/>
      <c r="J318" s="33"/>
      <c r="K318" s="20"/>
      <c r="L318" s="33"/>
    </row>
    <row r="319" spans="2:12" s="17" customFormat="1" x14ac:dyDescent="0.2">
      <c r="B319" s="19"/>
      <c r="C319" s="20"/>
      <c r="D319" s="20"/>
      <c r="E319" s="123"/>
      <c r="F319" s="20"/>
      <c r="G319" s="20"/>
      <c r="H319" s="45"/>
      <c r="I319" s="20"/>
      <c r="J319" s="33"/>
      <c r="K319" s="20"/>
      <c r="L319" s="33"/>
    </row>
    <row r="320" spans="2:12" s="17" customFormat="1" x14ac:dyDescent="0.2">
      <c r="B320" s="19"/>
      <c r="C320" s="20"/>
      <c r="D320" s="20"/>
      <c r="E320" s="123"/>
      <c r="F320" s="20"/>
      <c r="G320" s="20"/>
      <c r="H320" s="45"/>
      <c r="I320" s="20"/>
      <c r="J320" s="33"/>
      <c r="K320" s="20"/>
      <c r="L320" s="33"/>
    </row>
    <row r="321" spans="2:12" s="17" customFormat="1" x14ac:dyDescent="0.2">
      <c r="B321" s="19"/>
      <c r="C321" s="20"/>
      <c r="D321" s="20"/>
      <c r="E321" s="123"/>
      <c r="F321" s="20"/>
      <c r="G321" s="20"/>
      <c r="H321" s="45"/>
      <c r="I321" s="20"/>
      <c r="J321" s="33"/>
      <c r="K321" s="20"/>
      <c r="L321" s="33"/>
    </row>
    <row r="322" spans="2:12" s="17" customFormat="1" x14ac:dyDescent="0.2">
      <c r="B322" s="19"/>
      <c r="C322" s="20"/>
      <c r="D322" s="20"/>
      <c r="E322" s="123"/>
      <c r="F322" s="20"/>
      <c r="G322" s="20"/>
      <c r="H322" s="45"/>
      <c r="I322" s="20"/>
      <c r="J322" s="33"/>
      <c r="K322" s="20"/>
      <c r="L322" s="33"/>
    </row>
    <row r="323" spans="2:12" s="17" customFormat="1" x14ac:dyDescent="0.2">
      <c r="B323" s="19"/>
      <c r="C323" s="20"/>
      <c r="D323" s="20"/>
      <c r="E323" s="123"/>
      <c r="F323" s="20"/>
      <c r="G323" s="20"/>
      <c r="H323" s="45"/>
      <c r="I323" s="20"/>
      <c r="J323" s="33"/>
      <c r="K323" s="20"/>
      <c r="L323" s="33"/>
    </row>
    <row r="324" spans="2:12" s="17" customFormat="1" x14ac:dyDescent="0.2">
      <c r="B324" s="19"/>
      <c r="C324" s="20"/>
      <c r="D324" s="20"/>
      <c r="E324" s="123"/>
      <c r="F324" s="20"/>
      <c r="G324" s="20"/>
      <c r="H324" s="45"/>
      <c r="I324" s="20"/>
      <c r="J324" s="33"/>
      <c r="K324" s="20"/>
      <c r="L324" s="33"/>
    </row>
    <row r="325" spans="2:12" s="17" customFormat="1" x14ac:dyDescent="0.2">
      <c r="B325" s="19"/>
      <c r="C325" s="20"/>
      <c r="D325" s="20"/>
      <c r="E325" s="123"/>
      <c r="F325" s="20"/>
      <c r="G325" s="20"/>
      <c r="H325" s="45"/>
      <c r="I325" s="20"/>
      <c r="J325" s="33"/>
      <c r="K325" s="20"/>
      <c r="L325" s="33"/>
    </row>
    <row r="326" spans="2:12" s="17" customFormat="1" x14ac:dyDescent="0.2">
      <c r="B326" s="19"/>
      <c r="C326" s="20"/>
      <c r="D326" s="20"/>
      <c r="E326" s="123"/>
      <c r="F326" s="20"/>
      <c r="G326" s="20"/>
      <c r="H326" s="45"/>
      <c r="I326" s="20"/>
      <c r="J326" s="33"/>
      <c r="K326" s="20"/>
      <c r="L326" s="33"/>
    </row>
    <row r="327" spans="2:12" s="17" customFormat="1" x14ac:dyDescent="0.2">
      <c r="B327" s="19"/>
      <c r="C327" s="20"/>
      <c r="D327" s="20"/>
      <c r="E327" s="123"/>
      <c r="F327" s="20"/>
      <c r="G327" s="20"/>
      <c r="H327" s="45"/>
      <c r="I327" s="20"/>
      <c r="J327" s="33"/>
      <c r="K327" s="20"/>
      <c r="L327" s="33"/>
    </row>
    <row r="328" spans="2:12" s="17" customFormat="1" x14ac:dyDescent="0.2">
      <c r="B328" s="19"/>
      <c r="C328" s="20"/>
      <c r="D328" s="20"/>
      <c r="E328" s="123"/>
      <c r="F328" s="20"/>
      <c r="G328" s="20"/>
      <c r="H328" s="45"/>
      <c r="I328" s="20"/>
      <c r="J328" s="33"/>
      <c r="K328" s="20"/>
      <c r="L328" s="33"/>
    </row>
    <row r="329" spans="2:12" s="17" customFormat="1" x14ac:dyDescent="0.2">
      <c r="B329" s="19"/>
      <c r="C329" s="20"/>
      <c r="D329" s="20"/>
      <c r="E329" s="123"/>
      <c r="F329" s="20"/>
      <c r="G329" s="20"/>
      <c r="H329" s="45"/>
      <c r="I329" s="20"/>
      <c r="J329" s="33"/>
      <c r="K329" s="20"/>
      <c r="L329" s="33"/>
    </row>
    <row r="330" spans="2:12" s="17" customFormat="1" x14ac:dyDescent="0.2">
      <c r="B330" s="19"/>
      <c r="C330" s="20"/>
      <c r="D330" s="20"/>
      <c r="E330" s="123"/>
      <c r="F330" s="20"/>
      <c r="G330" s="20"/>
      <c r="H330" s="45"/>
      <c r="I330" s="20"/>
      <c r="J330" s="33"/>
      <c r="K330" s="20"/>
      <c r="L330" s="33"/>
    </row>
    <row r="331" spans="2:12" s="17" customFormat="1" x14ac:dyDescent="0.2">
      <c r="B331" s="19"/>
      <c r="C331" s="20"/>
      <c r="D331" s="20"/>
      <c r="E331" s="123"/>
      <c r="F331" s="20"/>
      <c r="G331" s="20"/>
      <c r="H331" s="45"/>
      <c r="I331" s="20"/>
      <c r="J331" s="33"/>
      <c r="K331" s="20"/>
      <c r="L331" s="33"/>
    </row>
    <row r="332" spans="2:12" s="17" customFormat="1" x14ac:dyDescent="0.2">
      <c r="B332" s="19"/>
      <c r="C332" s="20"/>
      <c r="D332" s="20"/>
      <c r="E332" s="123"/>
      <c r="F332" s="20"/>
      <c r="G332" s="20"/>
      <c r="H332" s="45"/>
      <c r="I332" s="20"/>
      <c r="J332" s="33"/>
      <c r="K332" s="20"/>
      <c r="L332" s="33"/>
    </row>
    <row r="333" spans="2:12" s="17" customFormat="1" x14ac:dyDescent="0.2">
      <c r="B333" s="19"/>
      <c r="C333" s="20"/>
      <c r="D333" s="20"/>
      <c r="E333" s="123"/>
      <c r="F333" s="20"/>
      <c r="G333" s="20"/>
      <c r="H333" s="45"/>
      <c r="I333" s="20"/>
      <c r="J333" s="33"/>
      <c r="K333" s="20"/>
      <c r="L333" s="33"/>
    </row>
    <row r="334" spans="2:12" s="17" customFormat="1" x14ac:dyDescent="0.2">
      <c r="B334" s="19"/>
      <c r="C334" s="20"/>
      <c r="D334" s="20"/>
      <c r="E334" s="123"/>
      <c r="F334" s="20"/>
      <c r="G334" s="20"/>
      <c r="H334" s="45"/>
      <c r="I334" s="20"/>
      <c r="J334" s="33"/>
      <c r="K334" s="20"/>
      <c r="L334" s="33"/>
    </row>
    <row r="335" spans="2:12" s="17" customFormat="1" x14ac:dyDescent="0.2">
      <c r="B335" s="19"/>
      <c r="C335" s="20"/>
      <c r="D335" s="20"/>
      <c r="E335" s="123"/>
      <c r="F335" s="20"/>
      <c r="G335" s="20"/>
      <c r="H335" s="45"/>
      <c r="I335" s="20"/>
      <c r="J335" s="33"/>
      <c r="K335" s="20"/>
      <c r="L335" s="33"/>
    </row>
    <row r="336" spans="2:12" s="17" customFormat="1" x14ac:dyDescent="0.2">
      <c r="B336" s="19"/>
      <c r="C336" s="20"/>
      <c r="D336" s="20"/>
      <c r="E336" s="123"/>
      <c r="F336" s="20"/>
      <c r="G336" s="20"/>
      <c r="H336" s="45"/>
      <c r="I336" s="20"/>
      <c r="J336" s="33"/>
      <c r="K336" s="20"/>
      <c r="L336" s="33"/>
    </row>
    <row r="337" spans="2:12" s="17" customFormat="1" x14ac:dyDescent="0.2">
      <c r="B337" s="19"/>
      <c r="C337" s="20"/>
      <c r="D337" s="20"/>
      <c r="E337" s="123"/>
      <c r="F337" s="20"/>
      <c r="G337" s="20"/>
      <c r="H337" s="45"/>
      <c r="I337" s="20"/>
      <c r="J337" s="33"/>
      <c r="K337" s="20"/>
      <c r="L337" s="33"/>
    </row>
    <row r="338" spans="2:12" s="17" customFormat="1" x14ac:dyDescent="0.2">
      <c r="B338" s="19"/>
      <c r="C338" s="20"/>
      <c r="D338" s="20"/>
      <c r="E338" s="123"/>
      <c r="F338" s="20"/>
      <c r="G338" s="20"/>
      <c r="H338" s="45"/>
      <c r="I338" s="20"/>
      <c r="J338" s="33"/>
      <c r="K338" s="20"/>
      <c r="L338" s="33"/>
    </row>
    <row r="339" spans="2:12" s="17" customFormat="1" x14ac:dyDescent="0.2">
      <c r="B339" s="19"/>
      <c r="C339" s="20"/>
      <c r="D339" s="20"/>
      <c r="E339" s="123"/>
      <c r="F339" s="20"/>
      <c r="G339" s="20"/>
      <c r="H339" s="45"/>
      <c r="I339" s="20"/>
      <c r="J339" s="33"/>
      <c r="K339" s="20"/>
      <c r="L339" s="33"/>
    </row>
    <row r="340" spans="2:12" s="17" customFormat="1" x14ac:dyDescent="0.2">
      <c r="B340" s="19"/>
      <c r="C340" s="20"/>
      <c r="D340" s="20"/>
      <c r="E340" s="123"/>
      <c r="F340" s="20"/>
      <c r="G340" s="20"/>
      <c r="H340" s="45"/>
      <c r="I340" s="20"/>
      <c r="J340" s="33"/>
      <c r="K340" s="20"/>
      <c r="L340" s="33"/>
    </row>
    <row r="341" spans="2:12" s="17" customFormat="1" x14ac:dyDescent="0.2">
      <c r="B341" s="19"/>
      <c r="C341" s="20"/>
      <c r="D341" s="20"/>
      <c r="E341" s="123"/>
      <c r="F341" s="20"/>
      <c r="G341" s="20"/>
      <c r="H341" s="45"/>
      <c r="I341" s="20"/>
      <c r="J341" s="33"/>
      <c r="K341" s="20"/>
      <c r="L341" s="33"/>
    </row>
    <row r="342" spans="2:12" s="17" customFormat="1" x14ac:dyDescent="0.2">
      <c r="B342" s="19"/>
      <c r="C342" s="20"/>
      <c r="D342" s="20"/>
      <c r="E342" s="123"/>
      <c r="F342" s="20"/>
      <c r="G342" s="20"/>
      <c r="H342" s="45"/>
      <c r="I342" s="20"/>
      <c r="J342" s="33"/>
      <c r="K342" s="20"/>
      <c r="L342" s="33"/>
    </row>
    <row r="343" spans="2:12" s="17" customFormat="1" x14ac:dyDescent="0.2">
      <c r="B343" s="19"/>
      <c r="C343" s="20"/>
      <c r="D343" s="20"/>
      <c r="E343" s="123"/>
      <c r="F343" s="20"/>
      <c r="G343" s="20"/>
      <c r="H343" s="45"/>
      <c r="I343" s="20"/>
      <c r="J343" s="33"/>
      <c r="K343" s="20"/>
      <c r="L343" s="33"/>
    </row>
    <row r="344" spans="2:12" s="17" customFormat="1" x14ac:dyDescent="0.2">
      <c r="B344" s="19"/>
      <c r="C344" s="20"/>
      <c r="D344" s="20"/>
      <c r="E344" s="123"/>
      <c r="F344" s="20"/>
      <c r="G344" s="20"/>
      <c r="H344" s="45"/>
      <c r="I344" s="20"/>
      <c r="J344" s="33"/>
      <c r="K344" s="20"/>
      <c r="L344" s="33"/>
    </row>
    <row r="345" spans="2:12" s="17" customFormat="1" x14ac:dyDescent="0.2">
      <c r="B345" s="19"/>
      <c r="C345" s="20"/>
      <c r="D345" s="20"/>
      <c r="E345" s="123"/>
      <c r="F345" s="20"/>
      <c r="G345" s="20"/>
      <c r="H345" s="45"/>
      <c r="I345" s="20"/>
      <c r="J345" s="33"/>
      <c r="K345" s="20"/>
      <c r="L345" s="33"/>
    </row>
    <row r="346" spans="2:12" s="17" customFormat="1" x14ac:dyDescent="0.2">
      <c r="B346" s="19"/>
      <c r="C346" s="20"/>
      <c r="D346" s="20"/>
      <c r="E346" s="123"/>
      <c r="F346" s="20"/>
      <c r="G346" s="20"/>
      <c r="H346" s="45"/>
      <c r="I346" s="20"/>
      <c r="J346" s="33"/>
      <c r="K346" s="20"/>
      <c r="L346" s="33"/>
    </row>
    <row r="347" spans="2:12" s="17" customFormat="1" x14ac:dyDescent="0.2">
      <c r="B347" s="19"/>
      <c r="C347" s="20"/>
      <c r="D347" s="20"/>
      <c r="E347" s="123"/>
      <c r="F347" s="20"/>
      <c r="G347" s="20"/>
      <c r="H347" s="45"/>
      <c r="I347" s="20"/>
      <c r="J347" s="33"/>
      <c r="K347" s="20"/>
      <c r="L347" s="33"/>
    </row>
    <row r="348" spans="2:12" s="17" customFormat="1" x14ac:dyDescent="0.2">
      <c r="B348" s="19"/>
      <c r="C348" s="20"/>
      <c r="D348" s="20"/>
      <c r="E348" s="123"/>
      <c r="F348" s="20"/>
      <c r="G348" s="20"/>
      <c r="H348" s="45"/>
      <c r="I348" s="20"/>
      <c r="J348" s="33"/>
      <c r="K348" s="20"/>
      <c r="L348" s="33"/>
    </row>
    <row r="349" spans="2:12" s="17" customFormat="1" x14ac:dyDescent="0.2">
      <c r="B349" s="19"/>
      <c r="C349" s="20"/>
      <c r="D349" s="20"/>
      <c r="E349" s="123"/>
      <c r="F349" s="20"/>
      <c r="G349" s="20"/>
      <c r="H349" s="45"/>
      <c r="I349" s="20"/>
      <c r="J349" s="33"/>
      <c r="K349" s="20"/>
      <c r="L349" s="33"/>
    </row>
    <row r="350" spans="2:12" s="17" customFormat="1" x14ac:dyDescent="0.2">
      <c r="B350" s="19"/>
      <c r="C350" s="20"/>
      <c r="D350" s="20"/>
      <c r="E350" s="123"/>
      <c r="F350" s="20"/>
      <c r="G350" s="20"/>
      <c r="H350" s="45"/>
      <c r="I350" s="20"/>
      <c r="J350" s="33"/>
      <c r="K350" s="20"/>
      <c r="L350" s="33"/>
    </row>
    <row r="351" spans="2:12" s="17" customFormat="1" x14ac:dyDescent="0.2">
      <c r="B351" s="19"/>
      <c r="C351" s="20"/>
      <c r="D351" s="20"/>
      <c r="E351" s="123"/>
      <c r="F351" s="20"/>
      <c r="G351" s="20"/>
      <c r="H351" s="45"/>
      <c r="I351" s="20"/>
      <c r="J351" s="33"/>
      <c r="K351" s="20"/>
      <c r="L351" s="33"/>
    </row>
    <row r="352" spans="2:12" s="17" customFormat="1" x14ac:dyDescent="0.2">
      <c r="B352" s="19"/>
      <c r="C352" s="20"/>
      <c r="D352" s="20"/>
      <c r="E352" s="123"/>
      <c r="F352" s="20"/>
      <c r="G352" s="20"/>
      <c r="H352" s="45"/>
      <c r="I352" s="20"/>
      <c r="J352" s="33"/>
      <c r="K352" s="20"/>
      <c r="L352" s="33"/>
    </row>
    <row r="353" spans="2:12" s="17" customFormat="1" x14ac:dyDescent="0.2">
      <c r="B353" s="19"/>
      <c r="C353" s="20"/>
      <c r="D353" s="20"/>
      <c r="E353" s="123"/>
      <c r="F353" s="20"/>
      <c r="G353" s="20"/>
      <c r="H353" s="45"/>
      <c r="I353" s="20"/>
      <c r="J353" s="33"/>
      <c r="K353" s="20"/>
      <c r="L353" s="33"/>
    </row>
    <row r="354" spans="2:12" s="17" customFormat="1" x14ac:dyDescent="0.2">
      <c r="B354" s="19"/>
      <c r="C354" s="20"/>
      <c r="D354" s="20"/>
      <c r="E354" s="123"/>
      <c r="F354" s="20"/>
      <c r="G354" s="20"/>
      <c r="H354" s="45"/>
      <c r="I354" s="20"/>
      <c r="J354" s="33"/>
      <c r="K354" s="20"/>
      <c r="L354" s="33"/>
    </row>
    <row r="355" spans="2:12" s="17" customFormat="1" x14ac:dyDescent="0.2">
      <c r="B355" s="19"/>
      <c r="C355" s="20"/>
      <c r="D355" s="20"/>
      <c r="E355" s="123"/>
      <c r="F355" s="20"/>
      <c r="G355" s="20"/>
      <c r="H355" s="45"/>
      <c r="I355" s="20"/>
      <c r="J355" s="33"/>
      <c r="K355" s="20"/>
      <c r="L355" s="33"/>
    </row>
    <row r="356" spans="2:12" s="17" customFormat="1" x14ac:dyDescent="0.2">
      <c r="B356" s="19"/>
      <c r="C356" s="20"/>
      <c r="D356" s="20"/>
      <c r="E356" s="123"/>
      <c r="F356" s="20"/>
      <c r="G356" s="20"/>
      <c r="H356" s="45"/>
      <c r="I356" s="20"/>
      <c r="J356" s="33"/>
      <c r="K356" s="20"/>
      <c r="L356" s="33"/>
    </row>
    <row r="357" spans="2:12" s="17" customFormat="1" x14ac:dyDescent="0.2">
      <c r="B357" s="19"/>
      <c r="C357" s="20"/>
      <c r="D357" s="20"/>
      <c r="E357" s="123"/>
      <c r="F357" s="20"/>
      <c r="G357" s="20"/>
      <c r="H357" s="45"/>
      <c r="I357" s="20"/>
      <c r="J357" s="33"/>
      <c r="K357" s="20"/>
      <c r="L357" s="33"/>
    </row>
    <row r="358" spans="2:12" s="17" customFormat="1" x14ac:dyDescent="0.2">
      <c r="B358" s="19"/>
      <c r="C358" s="20"/>
      <c r="D358" s="20"/>
      <c r="E358" s="123"/>
      <c r="F358" s="20"/>
      <c r="G358" s="20"/>
      <c r="H358" s="45"/>
      <c r="I358" s="20"/>
      <c r="J358" s="33"/>
      <c r="K358" s="20"/>
      <c r="L358" s="33"/>
    </row>
    <row r="359" spans="2:12" s="17" customFormat="1" x14ac:dyDescent="0.2">
      <c r="B359" s="19"/>
      <c r="C359" s="20"/>
      <c r="D359" s="20"/>
      <c r="E359" s="123"/>
      <c r="F359" s="20"/>
      <c r="G359" s="20"/>
      <c r="H359" s="45"/>
      <c r="I359" s="20"/>
      <c r="J359" s="33"/>
      <c r="K359" s="20"/>
      <c r="L359" s="33"/>
    </row>
    <row r="360" spans="2:12" s="17" customFormat="1" x14ac:dyDescent="0.2">
      <c r="B360" s="19"/>
      <c r="C360" s="20"/>
      <c r="D360" s="20"/>
      <c r="E360" s="123"/>
      <c r="F360" s="20"/>
      <c r="G360" s="20"/>
      <c r="H360" s="45"/>
      <c r="I360" s="20"/>
      <c r="J360" s="33"/>
      <c r="K360" s="20"/>
      <c r="L360" s="33"/>
    </row>
    <row r="361" spans="2:12" s="17" customFormat="1" x14ac:dyDescent="0.2">
      <c r="B361" s="19"/>
      <c r="C361" s="20"/>
      <c r="D361" s="20"/>
      <c r="E361" s="123"/>
      <c r="F361" s="20"/>
      <c r="G361" s="20"/>
      <c r="H361" s="45"/>
      <c r="I361" s="20"/>
      <c r="J361" s="33"/>
      <c r="K361" s="20"/>
      <c r="L361" s="33"/>
    </row>
  </sheetData>
  <pageMargins left="0.11811023622047245" right="0.11811023622047245" top="0.55118110236220474" bottom="0.27559055118110237" header="0.31496062992125984" footer="0.31496062992125984"/>
  <pageSetup scale="77" fitToWidth="0" orientation="landscape" r:id="rId1"/>
  <headerFooter>
    <oddFooter xml:space="preserve">&amp;Lที่มา: รายงานผลการตรวจราชการกระทรวงสาธารณสุข,นิเทศรอบ 2,2558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5"/>
  <sheetViews>
    <sheetView zoomScale="87" zoomScaleNormal="87" workbookViewId="0">
      <pane ySplit="1" topLeftCell="A2" activePane="bottomLeft" state="frozen"/>
      <selection pane="bottomLeft" activeCell="C22" sqref="C22"/>
    </sheetView>
  </sheetViews>
  <sheetFormatPr defaultRowHeight="23.25" x14ac:dyDescent="0.2"/>
  <cols>
    <col min="2" max="3" width="11" style="22" customWidth="1"/>
    <col min="4" max="4" width="11" style="124" customWidth="1"/>
    <col min="5" max="6" width="10.375" style="22" customWidth="1"/>
    <col min="7" max="7" width="9.625" style="46" customWidth="1"/>
    <col min="8" max="8" width="9.25" style="22" customWidth="1"/>
    <col min="9" max="9" width="10.375" style="34" customWidth="1"/>
    <col min="10" max="10" width="10.375" style="22" customWidth="1"/>
    <col min="11" max="11" width="14" style="34" customWidth="1"/>
  </cols>
  <sheetData>
    <row r="1" spans="1:11" s="4" customFormat="1" ht="21.75" customHeight="1" x14ac:dyDescent="0.2">
      <c r="A1" s="4" t="s">
        <v>146</v>
      </c>
      <c r="B1" s="72" t="s">
        <v>136</v>
      </c>
      <c r="C1" s="72" t="s">
        <v>137</v>
      </c>
      <c r="D1" s="73" t="s">
        <v>138</v>
      </c>
      <c r="E1" s="71" t="s">
        <v>139</v>
      </c>
      <c r="F1" s="141" t="s">
        <v>140</v>
      </c>
      <c r="G1" s="142" t="s">
        <v>141</v>
      </c>
      <c r="H1" s="71" t="s">
        <v>142</v>
      </c>
      <c r="I1" s="141" t="s">
        <v>143</v>
      </c>
      <c r="J1" s="71" t="s">
        <v>144</v>
      </c>
      <c r="K1" s="141" t="s">
        <v>145</v>
      </c>
    </row>
    <row r="2" spans="1:11" x14ac:dyDescent="0.2">
      <c r="A2">
        <v>1</v>
      </c>
      <c r="B2" s="10">
        <v>13125</v>
      </c>
      <c r="C2" s="10">
        <v>5</v>
      </c>
      <c r="D2" s="104">
        <v>38.095238095238095</v>
      </c>
      <c r="E2" s="14">
        <v>127387</v>
      </c>
      <c r="F2" s="14">
        <v>79396</v>
      </c>
      <c r="G2" s="32">
        <v>62.326611035662978</v>
      </c>
      <c r="H2" s="14">
        <v>67530</v>
      </c>
      <c r="I2" s="31">
        <v>85.054662703410756</v>
      </c>
      <c r="J2" s="14">
        <v>11866</v>
      </c>
      <c r="K2" s="31">
        <v>14.945337296589249</v>
      </c>
    </row>
    <row r="3" spans="1:11" x14ac:dyDescent="0.2">
      <c r="A3">
        <v>2</v>
      </c>
      <c r="B3" s="10">
        <v>7457</v>
      </c>
      <c r="C3" s="10">
        <v>4</v>
      </c>
      <c r="D3" s="104">
        <v>53.640874346251842</v>
      </c>
      <c r="E3" s="10">
        <v>29713</v>
      </c>
      <c r="F3" s="14">
        <v>25701</v>
      </c>
      <c r="G3" s="32">
        <v>86.497492679971728</v>
      </c>
      <c r="H3" s="14">
        <v>22895</v>
      </c>
      <c r="I3" s="31">
        <v>89.082136881833392</v>
      </c>
      <c r="J3" s="14">
        <v>2806</v>
      </c>
      <c r="K3" s="31">
        <v>10.917863118166608</v>
      </c>
    </row>
    <row r="4" spans="1:11" x14ac:dyDescent="0.35">
      <c r="A4">
        <v>3</v>
      </c>
      <c r="B4" s="10">
        <v>4795</v>
      </c>
      <c r="C4" s="10">
        <v>1</v>
      </c>
      <c r="D4" s="105">
        <v>20.855057351407716</v>
      </c>
      <c r="E4" s="55">
        <v>54420</v>
      </c>
      <c r="F4" s="55">
        <v>42808</v>
      </c>
      <c r="G4" s="47">
        <v>78.662256523337007</v>
      </c>
      <c r="H4" s="55">
        <v>40772</v>
      </c>
      <c r="I4" s="47">
        <v>95.243879648663807</v>
      </c>
      <c r="J4" s="60">
        <v>2244</v>
      </c>
      <c r="K4" s="40">
        <v>5.2420108390954958</v>
      </c>
    </row>
    <row r="5" spans="1:11" x14ac:dyDescent="0.2">
      <c r="A5">
        <v>4</v>
      </c>
      <c r="B5" s="10">
        <v>11683</v>
      </c>
      <c r="C5" s="10">
        <v>4</v>
      </c>
      <c r="D5" s="104">
        <v>34.237781391765814</v>
      </c>
      <c r="E5" s="14">
        <v>87676</v>
      </c>
      <c r="F5" s="14">
        <v>50354</v>
      </c>
      <c r="G5" s="32">
        <v>57.431908389981295</v>
      </c>
      <c r="H5" s="14">
        <v>45244</v>
      </c>
      <c r="I5" s="31">
        <v>89.851848909719195</v>
      </c>
      <c r="J5" s="14">
        <v>5110</v>
      </c>
      <c r="K5" s="31">
        <v>10.148151090280813</v>
      </c>
    </row>
    <row r="6" spans="1:11" ht="21.75" customHeight="1" x14ac:dyDescent="0.2">
      <c r="A6">
        <v>5</v>
      </c>
      <c r="B6" s="12">
        <v>13458</v>
      </c>
      <c r="C6" s="12">
        <v>2</v>
      </c>
      <c r="D6" s="104">
        <v>14.861049190072819</v>
      </c>
      <c r="E6" s="14">
        <v>150696</v>
      </c>
      <c r="F6" s="14">
        <v>83827</v>
      </c>
      <c r="G6" s="32">
        <v>55.626559430907257</v>
      </c>
      <c r="H6" s="14">
        <v>73582</v>
      </c>
      <c r="I6" s="31">
        <v>87.778400753933695</v>
      </c>
      <c r="J6" s="14">
        <v>10245</v>
      </c>
      <c r="K6" s="31">
        <v>12.221599246066303</v>
      </c>
    </row>
    <row r="7" spans="1:11" x14ac:dyDescent="0.2">
      <c r="A7">
        <v>6</v>
      </c>
      <c r="B7" s="14">
        <v>21249</v>
      </c>
      <c r="C7" s="14">
        <v>1</v>
      </c>
      <c r="D7" s="104">
        <v>4.7061038166501952</v>
      </c>
      <c r="E7" s="14">
        <v>96457</v>
      </c>
      <c r="F7" s="14">
        <v>80238</v>
      </c>
      <c r="G7" s="32">
        <v>83.185253532662216</v>
      </c>
      <c r="H7" s="14">
        <v>76704</v>
      </c>
      <c r="I7" s="31">
        <v>95.595603080834522</v>
      </c>
      <c r="J7" s="14">
        <v>3492</v>
      </c>
      <c r="K7" s="31">
        <v>4.3520526433859272</v>
      </c>
    </row>
    <row r="8" spans="1:11" x14ac:dyDescent="0.2">
      <c r="A8">
        <v>7</v>
      </c>
      <c r="B8" s="10">
        <v>11978</v>
      </c>
      <c r="C8" s="10">
        <v>6</v>
      </c>
      <c r="D8" s="104">
        <v>50.091835030889968</v>
      </c>
      <c r="E8" s="56">
        <v>158409</v>
      </c>
      <c r="F8" s="56">
        <v>62538</v>
      </c>
      <c r="G8" s="48">
        <v>39.478817491430412</v>
      </c>
      <c r="H8" s="56">
        <v>56002</v>
      </c>
      <c r="I8" s="41">
        <v>89.548754357350731</v>
      </c>
      <c r="J8" s="56">
        <v>6536</v>
      </c>
      <c r="K8" s="41">
        <v>10.451245642649269</v>
      </c>
    </row>
    <row r="9" spans="1:11" x14ac:dyDescent="0.2">
      <c r="A9">
        <v>8</v>
      </c>
      <c r="B9" s="28">
        <v>11159</v>
      </c>
      <c r="C9" s="28">
        <v>3</v>
      </c>
      <c r="D9" s="105">
        <v>26.884129402276191</v>
      </c>
      <c r="E9" s="58">
        <v>104587</v>
      </c>
      <c r="F9" s="58">
        <v>87810</v>
      </c>
      <c r="G9" s="32">
        <v>83.958809412259654</v>
      </c>
      <c r="H9" s="58">
        <v>82206</v>
      </c>
      <c r="I9" s="32">
        <v>93.618038947728053</v>
      </c>
      <c r="J9" s="58">
        <v>5604</v>
      </c>
      <c r="K9" s="32">
        <v>6.3819610522719508</v>
      </c>
    </row>
    <row r="10" spans="1:11" ht="21.75" customHeight="1" x14ac:dyDescent="0.2">
      <c r="A10">
        <v>9</v>
      </c>
      <c r="B10" s="14">
        <v>13382</v>
      </c>
      <c r="C10" s="14">
        <v>6</v>
      </c>
      <c r="D10" s="104">
        <v>44.836347332237331</v>
      </c>
      <c r="E10" s="14">
        <v>126538</v>
      </c>
      <c r="F10" s="14">
        <v>122169</v>
      </c>
      <c r="G10" s="32">
        <v>96.547282239327316</v>
      </c>
      <c r="H10" s="14">
        <v>111513</v>
      </c>
      <c r="I10" s="31">
        <v>91.277656361270047</v>
      </c>
      <c r="J10" s="14">
        <v>10656</v>
      </c>
      <c r="K10" s="31">
        <v>8.7223436387299564</v>
      </c>
    </row>
    <row r="11" spans="1:11" x14ac:dyDescent="0.2">
      <c r="A11">
        <v>10</v>
      </c>
      <c r="B11" s="14">
        <v>23620</v>
      </c>
      <c r="C11" s="14">
        <v>5</v>
      </c>
      <c r="D11" s="104">
        <v>21.168501270110077</v>
      </c>
      <c r="E11" s="14">
        <v>74351</v>
      </c>
      <c r="F11" s="14">
        <v>69800</v>
      </c>
      <c r="G11" s="32">
        <v>93.87903323425374</v>
      </c>
      <c r="H11" s="14">
        <v>60886</v>
      </c>
      <c r="I11" s="31">
        <v>87.229226361031522</v>
      </c>
      <c r="J11" s="14">
        <v>8914</v>
      </c>
      <c r="K11" s="31">
        <v>12.770773638968482</v>
      </c>
    </row>
    <row r="12" spans="1:11" x14ac:dyDescent="0.2">
      <c r="A12">
        <v>11</v>
      </c>
      <c r="B12" s="10">
        <v>14565</v>
      </c>
      <c r="C12" s="10">
        <v>5</v>
      </c>
      <c r="D12" s="104">
        <v>34.328870580157911</v>
      </c>
      <c r="E12" s="14">
        <v>112945</v>
      </c>
      <c r="F12" s="14">
        <v>84324</v>
      </c>
      <c r="G12" s="32">
        <v>74.659347470007532</v>
      </c>
      <c r="H12" s="14">
        <v>81434</v>
      </c>
      <c r="I12" s="31">
        <v>96.57274322849959</v>
      </c>
      <c r="J12" s="14">
        <v>3012</v>
      </c>
      <c r="K12" s="31">
        <v>3.5719368151415969</v>
      </c>
    </row>
    <row r="13" spans="1:11" s="17" customFormat="1" x14ac:dyDescent="0.2">
      <c r="A13" s="17">
        <v>12</v>
      </c>
      <c r="B13" s="14">
        <v>17986</v>
      </c>
      <c r="C13" s="14">
        <v>7</v>
      </c>
      <c r="D13" s="104">
        <v>38.919159346158125</v>
      </c>
      <c r="E13" s="14">
        <v>105533</v>
      </c>
      <c r="F13" s="14">
        <v>96959</v>
      </c>
      <c r="G13" s="32">
        <v>91.875527086314236</v>
      </c>
      <c r="H13" s="14">
        <v>86841</v>
      </c>
      <c r="I13" s="31">
        <v>89.564661351705354</v>
      </c>
      <c r="J13" s="14">
        <v>10122</v>
      </c>
      <c r="K13" s="31">
        <v>10.439464103383905</v>
      </c>
    </row>
    <row r="14" spans="1:11" s="17" customFormat="1" x14ac:dyDescent="0.2">
      <c r="B14" s="20"/>
      <c r="C14" s="20"/>
      <c r="D14" s="123"/>
      <c r="E14" s="20"/>
      <c r="F14" s="20"/>
      <c r="G14" s="45"/>
      <c r="H14" s="20"/>
      <c r="I14" s="33"/>
      <c r="J14" s="20"/>
      <c r="K14" s="33"/>
    </row>
    <row r="15" spans="1:11" s="17" customFormat="1" x14ac:dyDescent="0.2">
      <c r="B15" s="20"/>
      <c r="C15" s="20"/>
      <c r="D15" s="123"/>
      <c r="E15" s="20"/>
      <c r="F15" s="20"/>
      <c r="G15" s="45"/>
      <c r="H15" s="20"/>
      <c r="I15" s="33"/>
      <c r="J15" s="20"/>
      <c r="K15" s="33"/>
    </row>
    <row r="16" spans="1:11" s="17" customFormat="1" x14ac:dyDescent="0.2">
      <c r="B16" s="20"/>
      <c r="C16" s="20"/>
      <c r="D16" s="123"/>
      <c r="E16" s="20"/>
      <c r="F16" s="20"/>
      <c r="G16" s="45"/>
      <c r="H16" s="20"/>
      <c r="I16" s="33"/>
      <c r="J16" s="20"/>
      <c r="K16" s="33"/>
    </row>
    <row r="17" spans="2:11" s="17" customFormat="1" x14ac:dyDescent="0.2">
      <c r="B17" s="20"/>
      <c r="C17" s="20"/>
      <c r="D17" s="123"/>
      <c r="E17" s="20"/>
      <c r="F17" s="20"/>
      <c r="G17" s="45"/>
      <c r="H17" s="20"/>
      <c r="I17" s="33"/>
      <c r="J17" s="20"/>
      <c r="K17" s="33"/>
    </row>
    <row r="18" spans="2:11" s="17" customFormat="1" x14ac:dyDescent="0.2">
      <c r="B18" s="20"/>
      <c r="C18" s="20"/>
      <c r="D18" s="123"/>
      <c r="E18" s="20"/>
      <c r="F18" s="20"/>
      <c r="G18" s="45"/>
      <c r="H18" s="20"/>
      <c r="I18" s="33"/>
      <c r="J18" s="20"/>
      <c r="K18" s="33"/>
    </row>
    <row r="19" spans="2:11" s="17" customFormat="1" x14ac:dyDescent="0.2">
      <c r="B19" s="20"/>
      <c r="C19" s="20"/>
      <c r="D19" s="123"/>
      <c r="E19" s="20"/>
      <c r="F19" s="20"/>
      <c r="G19" s="45"/>
      <c r="H19" s="20"/>
      <c r="I19" s="33"/>
      <c r="J19" s="20"/>
      <c r="K19" s="33"/>
    </row>
    <row r="20" spans="2:11" s="17" customFormat="1" x14ac:dyDescent="0.2">
      <c r="B20" s="20"/>
      <c r="C20" s="20"/>
      <c r="D20" s="123"/>
      <c r="E20" s="20"/>
      <c r="F20" s="20"/>
      <c r="G20" s="45"/>
      <c r="H20" s="20"/>
      <c r="I20" s="33"/>
      <c r="J20" s="20"/>
      <c r="K20" s="33"/>
    </row>
    <row r="21" spans="2:11" s="17" customFormat="1" x14ac:dyDescent="0.2">
      <c r="B21" s="20"/>
      <c r="C21" s="20"/>
      <c r="D21" s="123"/>
      <c r="E21" s="20"/>
      <c r="F21" s="20"/>
      <c r="G21" s="45"/>
      <c r="H21" s="20"/>
      <c r="I21" s="33"/>
      <c r="J21" s="20"/>
      <c r="K21" s="33"/>
    </row>
    <row r="22" spans="2:11" s="17" customFormat="1" x14ac:dyDescent="0.2">
      <c r="B22" s="20"/>
      <c r="C22" s="20"/>
      <c r="D22" s="123"/>
      <c r="E22" s="20"/>
      <c r="F22" s="20"/>
      <c r="G22" s="45"/>
      <c r="H22" s="20"/>
      <c r="I22" s="33"/>
      <c r="J22" s="20"/>
      <c r="K22" s="33"/>
    </row>
    <row r="23" spans="2:11" s="17" customFormat="1" x14ac:dyDescent="0.2">
      <c r="B23" s="20"/>
      <c r="C23" s="20"/>
      <c r="D23" s="123"/>
      <c r="E23" s="20"/>
      <c r="F23" s="20"/>
      <c r="G23" s="45"/>
      <c r="H23" s="20"/>
      <c r="I23" s="33"/>
      <c r="J23" s="20"/>
      <c r="K23" s="33"/>
    </row>
    <row r="24" spans="2:11" s="17" customFormat="1" x14ac:dyDescent="0.2">
      <c r="B24" s="20"/>
      <c r="C24" s="20"/>
      <c r="D24" s="123"/>
      <c r="E24" s="20"/>
      <c r="F24" s="20"/>
      <c r="G24" s="45"/>
      <c r="H24" s="20"/>
      <c r="I24" s="33"/>
      <c r="J24" s="20"/>
      <c r="K24" s="33"/>
    </row>
    <row r="25" spans="2:11" s="17" customFormat="1" x14ac:dyDescent="0.2">
      <c r="B25" s="20"/>
      <c r="C25" s="20"/>
      <c r="D25" s="123"/>
      <c r="E25" s="20"/>
      <c r="F25" s="20"/>
      <c r="G25" s="45"/>
      <c r="H25" s="20"/>
      <c r="I25" s="33"/>
      <c r="J25" s="20"/>
      <c r="K25" s="33"/>
    </row>
    <row r="26" spans="2:11" s="17" customFormat="1" x14ac:dyDescent="0.2">
      <c r="B26" s="20"/>
      <c r="C26" s="20"/>
      <c r="D26" s="123"/>
      <c r="E26" s="20"/>
      <c r="F26" s="20"/>
      <c r="G26" s="45"/>
      <c r="H26" s="20"/>
      <c r="I26" s="33"/>
      <c r="J26" s="20"/>
      <c r="K26" s="33"/>
    </row>
    <row r="27" spans="2:11" s="17" customFormat="1" x14ac:dyDescent="0.2">
      <c r="B27" s="20"/>
      <c r="C27" s="20"/>
      <c r="D27" s="123"/>
      <c r="E27" s="20"/>
      <c r="F27" s="20"/>
      <c r="G27" s="45"/>
      <c r="H27" s="20"/>
      <c r="I27" s="33"/>
      <c r="J27" s="20"/>
      <c r="K27" s="33"/>
    </row>
    <row r="28" spans="2:11" s="17" customFormat="1" x14ac:dyDescent="0.2">
      <c r="B28" s="20"/>
      <c r="C28" s="20"/>
      <c r="D28" s="123"/>
      <c r="E28" s="20"/>
      <c r="F28" s="20"/>
      <c r="G28" s="45"/>
      <c r="H28" s="20"/>
      <c r="I28" s="33"/>
      <c r="J28" s="20"/>
      <c r="K28" s="33"/>
    </row>
    <row r="29" spans="2:11" s="17" customFormat="1" x14ac:dyDescent="0.2">
      <c r="B29" s="20"/>
      <c r="C29" s="20"/>
      <c r="D29" s="123"/>
      <c r="E29" s="20"/>
      <c r="F29" s="20"/>
      <c r="G29" s="45"/>
      <c r="H29" s="20"/>
      <c r="I29" s="33"/>
      <c r="J29" s="20"/>
      <c r="K29" s="33"/>
    </row>
    <row r="30" spans="2:11" s="17" customFormat="1" x14ac:dyDescent="0.2">
      <c r="B30" s="20"/>
      <c r="C30" s="20"/>
      <c r="D30" s="123"/>
      <c r="E30" s="20"/>
      <c r="F30" s="20"/>
      <c r="G30" s="45"/>
      <c r="H30" s="20"/>
      <c r="I30" s="33"/>
      <c r="J30" s="20"/>
      <c r="K30" s="33"/>
    </row>
    <row r="31" spans="2:11" s="17" customFormat="1" x14ac:dyDescent="0.2">
      <c r="B31" s="20"/>
      <c r="C31" s="20"/>
      <c r="D31" s="123"/>
      <c r="E31" s="20"/>
      <c r="F31" s="20"/>
      <c r="G31" s="45"/>
      <c r="H31" s="20"/>
      <c r="I31" s="33"/>
      <c r="J31" s="20"/>
      <c r="K31" s="33"/>
    </row>
    <row r="32" spans="2:11" s="17" customFormat="1" x14ac:dyDescent="0.2">
      <c r="B32" s="20"/>
      <c r="C32" s="20"/>
      <c r="D32" s="123"/>
      <c r="E32" s="20"/>
      <c r="F32" s="20"/>
      <c r="G32" s="45"/>
      <c r="H32" s="20"/>
      <c r="I32" s="33"/>
      <c r="J32" s="20"/>
      <c r="K32" s="33"/>
    </row>
    <row r="33" spans="2:11" s="17" customFormat="1" x14ac:dyDescent="0.2">
      <c r="B33" s="20"/>
      <c r="C33" s="20"/>
      <c r="D33" s="123"/>
      <c r="E33" s="20"/>
      <c r="F33" s="20"/>
      <c r="G33" s="45"/>
      <c r="H33" s="20"/>
      <c r="I33" s="33"/>
      <c r="J33" s="20"/>
      <c r="K33" s="33"/>
    </row>
    <row r="34" spans="2:11" s="17" customFormat="1" x14ac:dyDescent="0.2">
      <c r="B34" s="20"/>
      <c r="C34" s="20"/>
      <c r="D34" s="123"/>
      <c r="E34" s="20"/>
      <c r="F34" s="20"/>
      <c r="G34" s="45"/>
      <c r="H34" s="20"/>
      <c r="I34" s="33"/>
      <c r="J34" s="20"/>
      <c r="K34" s="33"/>
    </row>
    <row r="35" spans="2:11" s="17" customFormat="1" x14ac:dyDescent="0.2">
      <c r="B35" s="20"/>
      <c r="C35" s="20"/>
      <c r="D35" s="123"/>
      <c r="E35" s="20"/>
      <c r="F35" s="20"/>
      <c r="G35" s="45"/>
      <c r="H35" s="20"/>
      <c r="I35" s="33"/>
      <c r="J35" s="20"/>
      <c r="K35" s="33"/>
    </row>
    <row r="36" spans="2:11" s="17" customFormat="1" x14ac:dyDescent="0.2">
      <c r="B36" s="20"/>
      <c r="C36" s="20"/>
      <c r="D36" s="123"/>
      <c r="E36" s="20"/>
      <c r="F36" s="20"/>
      <c r="G36" s="45"/>
      <c r="H36" s="20"/>
      <c r="I36" s="33"/>
      <c r="J36" s="20"/>
      <c r="K36" s="33"/>
    </row>
    <row r="37" spans="2:11" s="17" customFormat="1" x14ac:dyDescent="0.2">
      <c r="B37" s="20"/>
      <c r="C37" s="20"/>
      <c r="D37" s="123"/>
      <c r="E37" s="20"/>
      <c r="F37" s="20"/>
      <c r="G37" s="45"/>
      <c r="H37" s="20"/>
      <c r="I37" s="33"/>
      <c r="J37" s="20"/>
      <c r="K37" s="33"/>
    </row>
    <row r="38" spans="2:11" s="17" customFormat="1" x14ac:dyDescent="0.2">
      <c r="B38" s="20"/>
      <c r="C38" s="20"/>
      <c r="D38" s="123"/>
      <c r="E38" s="20"/>
      <c r="F38" s="20"/>
      <c r="G38" s="45"/>
      <c r="H38" s="20"/>
      <c r="I38" s="33"/>
      <c r="J38" s="20"/>
      <c r="K38" s="33"/>
    </row>
    <row r="39" spans="2:11" s="17" customFormat="1" x14ac:dyDescent="0.2">
      <c r="B39" s="20"/>
      <c r="C39" s="20"/>
      <c r="D39" s="123"/>
      <c r="E39" s="20"/>
      <c r="F39" s="20"/>
      <c r="G39" s="45"/>
      <c r="H39" s="20"/>
      <c r="I39" s="33"/>
      <c r="J39" s="20"/>
      <c r="K39" s="33"/>
    </row>
    <row r="40" spans="2:11" s="17" customFormat="1" x14ac:dyDescent="0.2">
      <c r="B40" s="20"/>
      <c r="C40" s="20"/>
      <c r="D40" s="123"/>
      <c r="E40" s="20"/>
      <c r="F40" s="20"/>
      <c r="G40" s="45"/>
      <c r="H40" s="20"/>
      <c r="I40" s="33"/>
      <c r="J40" s="20"/>
      <c r="K40" s="33"/>
    </row>
    <row r="41" spans="2:11" s="17" customFormat="1" x14ac:dyDescent="0.2">
      <c r="B41" s="20"/>
      <c r="C41" s="20"/>
      <c r="D41" s="123"/>
      <c r="E41" s="20"/>
      <c r="F41" s="20"/>
      <c r="G41" s="45"/>
      <c r="H41" s="20"/>
      <c r="I41" s="33"/>
      <c r="J41" s="20"/>
      <c r="K41" s="33"/>
    </row>
    <row r="42" spans="2:11" s="17" customFormat="1" x14ac:dyDescent="0.2">
      <c r="B42" s="20"/>
      <c r="C42" s="20"/>
      <c r="D42" s="123"/>
      <c r="E42" s="20"/>
      <c r="F42" s="20"/>
      <c r="G42" s="45"/>
      <c r="H42" s="20"/>
      <c r="I42" s="33"/>
      <c r="J42" s="20"/>
      <c r="K42" s="33"/>
    </row>
    <row r="43" spans="2:11" s="17" customFormat="1" x14ac:dyDescent="0.2">
      <c r="B43" s="20"/>
      <c r="C43" s="20"/>
      <c r="D43" s="123"/>
      <c r="E43" s="20"/>
      <c r="F43" s="20"/>
      <c r="G43" s="45"/>
      <c r="H43" s="20"/>
      <c r="I43" s="33"/>
      <c r="J43" s="20"/>
      <c r="K43" s="33"/>
    </row>
    <row r="44" spans="2:11" s="17" customFormat="1" x14ac:dyDescent="0.2">
      <c r="B44" s="20"/>
      <c r="C44" s="20"/>
      <c r="D44" s="123"/>
      <c r="E44" s="20"/>
      <c r="F44" s="20"/>
      <c r="G44" s="45"/>
      <c r="H44" s="20"/>
      <c r="I44" s="33"/>
      <c r="J44" s="20"/>
      <c r="K44" s="33"/>
    </row>
    <row r="45" spans="2:11" s="17" customFormat="1" x14ac:dyDescent="0.2">
      <c r="B45" s="20"/>
      <c r="C45" s="20"/>
      <c r="D45" s="123"/>
      <c r="E45" s="20"/>
      <c r="F45" s="20"/>
      <c r="G45" s="45"/>
      <c r="H45" s="20"/>
      <c r="I45" s="33"/>
      <c r="J45" s="20"/>
      <c r="K45" s="33"/>
    </row>
    <row r="46" spans="2:11" s="17" customFormat="1" x14ac:dyDescent="0.2">
      <c r="B46" s="20"/>
      <c r="C46" s="20"/>
      <c r="D46" s="123"/>
      <c r="E46" s="20"/>
      <c r="F46" s="20"/>
      <c r="G46" s="45"/>
      <c r="H46" s="20"/>
      <c r="I46" s="33"/>
      <c r="J46" s="20"/>
      <c r="K46" s="33"/>
    </row>
    <row r="47" spans="2:11" s="17" customFormat="1" x14ac:dyDescent="0.2">
      <c r="B47" s="20"/>
      <c r="C47" s="20"/>
      <c r="D47" s="123"/>
      <c r="E47" s="20"/>
      <c r="F47" s="20"/>
      <c r="G47" s="45"/>
      <c r="H47" s="20"/>
      <c r="I47" s="33"/>
      <c r="J47" s="20"/>
      <c r="K47" s="33"/>
    </row>
    <row r="48" spans="2:11" s="17" customFormat="1" x14ac:dyDescent="0.2">
      <c r="B48" s="20"/>
      <c r="C48" s="20"/>
      <c r="D48" s="123"/>
      <c r="E48" s="20"/>
      <c r="F48" s="20"/>
      <c r="G48" s="45"/>
      <c r="H48" s="20"/>
      <c r="I48" s="33"/>
      <c r="J48" s="20"/>
      <c r="K48" s="33"/>
    </row>
    <row r="49" spans="2:11" s="17" customFormat="1" x14ac:dyDescent="0.2">
      <c r="B49" s="20"/>
      <c r="C49" s="20"/>
      <c r="D49" s="123"/>
      <c r="E49" s="20"/>
      <c r="F49" s="20"/>
      <c r="G49" s="45"/>
      <c r="H49" s="20"/>
      <c r="I49" s="33"/>
      <c r="J49" s="20"/>
      <c r="K49" s="33"/>
    </row>
    <row r="50" spans="2:11" s="17" customFormat="1" x14ac:dyDescent="0.2">
      <c r="B50" s="20"/>
      <c r="C50" s="20"/>
      <c r="D50" s="123"/>
      <c r="E50" s="20"/>
      <c r="F50" s="20"/>
      <c r="G50" s="45"/>
      <c r="H50" s="20"/>
      <c r="I50" s="33"/>
      <c r="J50" s="20"/>
      <c r="K50" s="33"/>
    </row>
    <row r="51" spans="2:11" s="17" customFormat="1" x14ac:dyDescent="0.2">
      <c r="B51" s="20"/>
      <c r="C51" s="20"/>
      <c r="D51" s="123"/>
      <c r="E51" s="20"/>
      <c r="F51" s="20"/>
      <c r="G51" s="45"/>
      <c r="H51" s="20"/>
      <c r="I51" s="33"/>
      <c r="J51" s="20"/>
      <c r="K51" s="33"/>
    </row>
    <row r="52" spans="2:11" s="17" customFormat="1" x14ac:dyDescent="0.2">
      <c r="B52" s="20"/>
      <c r="C52" s="20"/>
      <c r="D52" s="123"/>
      <c r="E52" s="20"/>
      <c r="F52" s="20"/>
      <c r="G52" s="45"/>
      <c r="H52" s="20"/>
      <c r="I52" s="33"/>
      <c r="J52" s="20"/>
      <c r="K52" s="33"/>
    </row>
    <row r="53" spans="2:11" s="17" customFormat="1" x14ac:dyDescent="0.2">
      <c r="B53" s="20"/>
      <c r="C53" s="20"/>
      <c r="D53" s="123"/>
      <c r="E53" s="20"/>
      <c r="F53" s="20"/>
      <c r="G53" s="45"/>
      <c r="H53" s="20"/>
      <c r="I53" s="33"/>
      <c r="J53" s="20"/>
      <c r="K53" s="33"/>
    </row>
    <row r="54" spans="2:11" s="17" customFormat="1" x14ac:dyDescent="0.2">
      <c r="B54" s="20"/>
      <c r="C54" s="20"/>
      <c r="D54" s="123"/>
      <c r="E54" s="20"/>
      <c r="F54" s="20"/>
      <c r="G54" s="45"/>
      <c r="H54" s="20"/>
      <c r="I54" s="33"/>
      <c r="J54" s="20"/>
      <c r="K54" s="33"/>
    </row>
    <row r="55" spans="2:11" s="17" customFormat="1" x14ac:dyDescent="0.2">
      <c r="B55" s="20"/>
      <c r="C55" s="20"/>
      <c r="D55" s="123"/>
      <c r="E55" s="20"/>
      <c r="F55" s="20"/>
      <c r="G55" s="45"/>
      <c r="H55" s="20"/>
      <c r="I55" s="33"/>
      <c r="J55" s="20"/>
      <c r="K55" s="33"/>
    </row>
    <row r="56" spans="2:11" s="17" customFormat="1" x14ac:dyDescent="0.2">
      <c r="B56" s="20"/>
      <c r="C56" s="20"/>
      <c r="D56" s="123"/>
      <c r="E56" s="20"/>
      <c r="F56" s="20"/>
      <c r="G56" s="45"/>
      <c r="H56" s="20"/>
      <c r="I56" s="33"/>
      <c r="J56" s="20"/>
      <c r="K56" s="33"/>
    </row>
    <row r="57" spans="2:11" s="17" customFormat="1" x14ac:dyDescent="0.2">
      <c r="B57" s="20"/>
      <c r="C57" s="20"/>
      <c r="D57" s="123"/>
      <c r="E57" s="20"/>
      <c r="F57" s="20"/>
      <c r="G57" s="45"/>
      <c r="H57" s="20"/>
      <c r="I57" s="33"/>
      <c r="J57" s="20"/>
      <c r="K57" s="33"/>
    </row>
    <row r="58" spans="2:11" s="17" customFormat="1" x14ac:dyDescent="0.2">
      <c r="B58" s="20"/>
      <c r="C58" s="20"/>
      <c r="D58" s="123"/>
      <c r="E58" s="20"/>
      <c r="F58" s="20"/>
      <c r="G58" s="45"/>
      <c r="H58" s="20"/>
      <c r="I58" s="33"/>
      <c r="J58" s="20"/>
      <c r="K58" s="33"/>
    </row>
    <row r="59" spans="2:11" s="17" customFormat="1" x14ac:dyDescent="0.2">
      <c r="B59" s="20"/>
      <c r="C59" s="20"/>
      <c r="D59" s="123"/>
      <c r="E59" s="20"/>
      <c r="F59" s="20"/>
      <c r="G59" s="45"/>
      <c r="H59" s="20"/>
      <c r="I59" s="33"/>
      <c r="J59" s="20"/>
      <c r="K59" s="33"/>
    </row>
    <row r="60" spans="2:11" s="17" customFormat="1" x14ac:dyDescent="0.2">
      <c r="B60" s="20"/>
      <c r="C60" s="20"/>
      <c r="D60" s="123"/>
      <c r="E60" s="20"/>
      <c r="F60" s="20"/>
      <c r="G60" s="45"/>
      <c r="H60" s="20"/>
      <c r="I60" s="33"/>
      <c r="J60" s="20"/>
      <c r="K60" s="33"/>
    </row>
    <row r="61" spans="2:11" s="17" customFormat="1" x14ac:dyDescent="0.2">
      <c r="B61" s="20"/>
      <c r="C61" s="20"/>
      <c r="D61" s="123"/>
      <c r="E61" s="20"/>
      <c r="F61" s="20"/>
      <c r="G61" s="45"/>
      <c r="H61" s="20"/>
      <c r="I61" s="33"/>
      <c r="J61" s="20"/>
      <c r="K61" s="33"/>
    </row>
    <row r="62" spans="2:11" s="17" customFormat="1" x14ac:dyDescent="0.2">
      <c r="B62" s="20"/>
      <c r="C62" s="20"/>
      <c r="D62" s="123"/>
      <c r="E62" s="20"/>
      <c r="F62" s="20"/>
      <c r="G62" s="45"/>
      <c r="H62" s="20"/>
      <c r="I62" s="33"/>
      <c r="J62" s="20"/>
      <c r="K62" s="33"/>
    </row>
    <row r="63" spans="2:11" s="17" customFormat="1" x14ac:dyDescent="0.2">
      <c r="B63" s="20"/>
      <c r="C63" s="20"/>
      <c r="D63" s="123"/>
      <c r="E63" s="20"/>
      <c r="F63" s="20"/>
      <c r="G63" s="45"/>
      <c r="H63" s="20"/>
      <c r="I63" s="33"/>
      <c r="J63" s="20"/>
      <c r="K63" s="33"/>
    </row>
    <row r="64" spans="2:11" s="17" customFormat="1" x14ac:dyDescent="0.2">
      <c r="B64" s="20"/>
      <c r="C64" s="20"/>
      <c r="D64" s="123"/>
      <c r="E64" s="20"/>
      <c r="F64" s="20"/>
      <c r="G64" s="45"/>
      <c r="H64" s="20"/>
      <c r="I64" s="33"/>
      <c r="J64" s="20"/>
      <c r="K64" s="33"/>
    </row>
    <row r="65" spans="2:11" s="17" customFormat="1" x14ac:dyDescent="0.2">
      <c r="B65" s="20"/>
      <c r="C65" s="20"/>
      <c r="D65" s="123"/>
      <c r="E65" s="20"/>
      <c r="F65" s="20"/>
      <c r="G65" s="45"/>
      <c r="H65" s="20"/>
      <c r="I65" s="33"/>
      <c r="J65" s="20"/>
      <c r="K65" s="33"/>
    </row>
    <row r="66" spans="2:11" s="17" customFormat="1" x14ac:dyDescent="0.2">
      <c r="B66" s="20"/>
      <c r="C66" s="20"/>
      <c r="D66" s="123"/>
      <c r="E66" s="20"/>
      <c r="F66" s="20"/>
      <c r="G66" s="45"/>
      <c r="H66" s="20"/>
      <c r="I66" s="33"/>
      <c r="J66" s="20"/>
      <c r="K66" s="33"/>
    </row>
    <row r="67" spans="2:11" s="17" customFormat="1" x14ac:dyDescent="0.2">
      <c r="B67" s="20"/>
      <c r="C67" s="20"/>
      <c r="D67" s="123"/>
      <c r="E67" s="20"/>
      <c r="F67" s="20"/>
      <c r="G67" s="45"/>
      <c r="H67" s="20"/>
      <c r="I67" s="33"/>
      <c r="J67" s="20"/>
      <c r="K67" s="33"/>
    </row>
    <row r="68" spans="2:11" s="17" customFormat="1" x14ac:dyDescent="0.2">
      <c r="B68" s="20"/>
      <c r="C68" s="20"/>
      <c r="D68" s="123"/>
      <c r="E68" s="20"/>
      <c r="F68" s="20"/>
      <c r="G68" s="45"/>
      <c r="H68" s="20"/>
      <c r="I68" s="33"/>
      <c r="J68" s="20"/>
      <c r="K68" s="33"/>
    </row>
    <row r="69" spans="2:11" s="17" customFormat="1" x14ac:dyDescent="0.2">
      <c r="B69" s="20"/>
      <c r="C69" s="20"/>
      <c r="D69" s="123"/>
      <c r="E69" s="20"/>
      <c r="F69" s="20"/>
      <c r="G69" s="45"/>
      <c r="H69" s="20"/>
      <c r="I69" s="33"/>
      <c r="J69" s="20"/>
      <c r="K69" s="33"/>
    </row>
    <row r="70" spans="2:11" s="17" customFormat="1" x14ac:dyDescent="0.2">
      <c r="B70" s="20"/>
      <c r="C70" s="20"/>
      <c r="D70" s="123"/>
      <c r="E70" s="20"/>
      <c r="F70" s="20"/>
      <c r="G70" s="45"/>
      <c r="H70" s="20"/>
      <c r="I70" s="33"/>
      <c r="J70" s="20"/>
      <c r="K70" s="33"/>
    </row>
    <row r="71" spans="2:11" s="17" customFormat="1" x14ac:dyDescent="0.2">
      <c r="B71" s="20"/>
      <c r="C71" s="20"/>
      <c r="D71" s="123"/>
      <c r="E71" s="20"/>
      <c r="F71" s="20"/>
      <c r="G71" s="45"/>
      <c r="H71" s="20"/>
      <c r="I71" s="33"/>
      <c r="J71" s="20"/>
      <c r="K71" s="33"/>
    </row>
    <row r="72" spans="2:11" s="17" customFormat="1" x14ac:dyDescent="0.2">
      <c r="B72" s="20"/>
      <c r="C72" s="20"/>
      <c r="D72" s="123"/>
      <c r="E72" s="20"/>
      <c r="F72" s="20"/>
      <c r="G72" s="45"/>
      <c r="H72" s="20"/>
      <c r="I72" s="33"/>
      <c r="J72" s="20"/>
      <c r="K72" s="33"/>
    </row>
    <row r="73" spans="2:11" s="17" customFormat="1" x14ac:dyDescent="0.2">
      <c r="B73" s="20"/>
      <c r="C73" s="20"/>
      <c r="D73" s="123"/>
      <c r="E73" s="20"/>
      <c r="F73" s="20"/>
      <c r="G73" s="45"/>
      <c r="H73" s="20"/>
      <c r="I73" s="33"/>
      <c r="J73" s="20"/>
      <c r="K73" s="33"/>
    </row>
    <row r="74" spans="2:11" s="17" customFormat="1" x14ac:dyDescent="0.2">
      <c r="B74" s="20"/>
      <c r="C74" s="20"/>
      <c r="D74" s="123"/>
      <c r="E74" s="20"/>
      <c r="F74" s="20"/>
      <c r="G74" s="45"/>
      <c r="H74" s="20"/>
      <c r="I74" s="33"/>
      <c r="J74" s="20"/>
      <c r="K74" s="33"/>
    </row>
    <row r="75" spans="2:11" s="17" customFormat="1" x14ac:dyDescent="0.2">
      <c r="B75" s="20"/>
      <c r="C75" s="20"/>
      <c r="D75" s="123"/>
      <c r="E75" s="20"/>
      <c r="F75" s="20"/>
      <c r="G75" s="45"/>
      <c r="H75" s="20"/>
      <c r="I75" s="33"/>
      <c r="J75" s="20"/>
      <c r="K75" s="33"/>
    </row>
    <row r="76" spans="2:11" s="17" customFormat="1" x14ac:dyDescent="0.2">
      <c r="B76" s="20"/>
      <c r="C76" s="20"/>
      <c r="D76" s="123"/>
      <c r="E76" s="20"/>
      <c r="F76" s="20"/>
      <c r="G76" s="45"/>
      <c r="H76" s="20"/>
      <c r="I76" s="33"/>
      <c r="J76" s="20"/>
      <c r="K76" s="33"/>
    </row>
    <row r="77" spans="2:11" s="17" customFormat="1" x14ac:dyDescent="0.2">
      <c r="B77" s="20"/>
      <c r="C77" s="20"/>
      <c r="D77" s="123"/>
      <c r="E77" s="20"/>
      <c r="F77" s="20"/>
      <c r="G77" s="45"/>
      <c r="H77" s="20"/>
      <c r="I77" s="33"/>
      <c r="J77" s="20"/>
      <c r="K77" s="33"/>
    </row>
    <row r="78" spans="2:11" s="17" customFormat="1" x14ac:dyDescent="0.2">
      <c r="B78" s="20"/>
      <c r="C78" s="20"/>
      <c r="D78" s="123"/>
      <c r="E78" s="20"/>
      <c r="F78" s="20"/>
      <c r="G78" s="45"/>
      <c r="H78" s="20"/>
      <c r="I78" s="33"/>
      <c r="J78" s="20"/>
      <c r="K78" s="33"/>
    </row>
    <row r="79" spans="2:11" s="17" customFormat="1" x14ac:dyDescent="0.2">
      <c r="B79" s="20"/>
      <c r="C79" s="20"/>
      <c r="D79" s="123"/>
      <c r="E79" s="20"/>
      <c r="F79" s="20"/>
      <c r="G79" s="45"/>
      <c r="H79" s="20"/>
      <c r="I79" s="33"/>
      <c r="J79" s="20"/>
      <c r="K79" s="33"/>
    </row>
    <row r="80" spans="2:11" s="17" customFormat="1" x14ac:dyDescent="0.2">
      <c r="B80" s="20"/>
      <c r="C80" s="20"/>
      <c r="D80" s="123"/>
      <c r="E80" s="20"/>
      <c r="F80" s="20"/>
      <c r="G80" s="45"/>
      <c r="H80" s="20"/>
      <c r="I80" s="33"/>
      <c r="J80" s="20"/>
      <c r="K80" s="33"/>
    </row>
    <row r="81" spans="2:11" s="17" customFormat="1" x14ac:dyDescent="0.2">
      <c r="B81" s="20"/>
      <c r="C81" s="20"/>
      <c r="D81" s="123"/>
      <c r="E81" s="20"/>
      <c r="F81" s="20"/>
      <c r="G81" s="45"/>
      <c r="H81" s="20"/>
      <c r="I81" s="33"/>
      <c r="J81" s="20"/>
      <c r="K81" s="33"/>
    </row>
    <row r="82" spans="2:11" s="17" customFormat="1" x14ac:dyDescent="0.2">
      <c r="B82" s="20"/>
      <c r="C82" s="20"/>
      <c r="D82" s="123"/>
      <c r="E82" s="20"/>
      <c r="F82" s="20"/>
      <c r="G82" s="45"/>
      <c r="H82" s="20"/>
      <c r="I82" s="33"/>
      <c r="J82" s="20"/>
      <c r="K82" s="33"/>
    </row>
    <row r="83" spans="2:11" s="17" customFormat="1" x14ac:dyDescent="0.2">
      <c r="B83" s="20"/>
      <c r="C83" s="20"/>
      <c r="D83" s="123"/>
      <c r="E83" s="20"/>
      <c r="F83" s="20"/>
      <c r="G83" s="45"/>
      <c r="H83" s="20"/>
      <c r="I83" s="33"/>
      <c r="J83" s="20"/>
      <c r="K83" s="33"/>
    </row>
    <row r="84" spans="2:11" s="17" customFormat="1" x14ac:dyDescent="0.2">
      <c r="B84" s="20"/>
      <c r="C84" s="20"/>
      <c r="D84" s="123"/>
      <c r="E84" s="20"/>
      <c r="F84" s="20"/>
      <c r="G84" s="45"/>
      <c r="H84" s="20"/>
      <c r="I84" s="33"/>
      <c r="J84" s="20"/>
      <c r="K84" s="33"/>
    </row>
    <row r="85" spans="2:11" s="17" customFormat="1" x14ac:dyDescent="0.2">
      <c r="B85" s="20"/>
      <c r="C85" s="20"/>
      <c r="D85" s="123"/>
      <c r="E85" s="20"/>
      <c r="F85" s="20"/>
      <c r="G85" s="45"/>
      <c r="H85" s="20"/>
      <c r="I85" s="33"/>
      <c r="J85" s="20"/>
      <c r="K85" s="33"/>
    </row>
    <row r="86" spans="2:11" s="17" customFormat="1" x14ac:dyDescent="0.2">
      <c r="B86" s="20"/>
      <c r="C86" s="20"/>
      <c r="D86" s="123"/>
      <c r="E86" s="20"/>
      <c r="F86" s="20"/>
      <c r="G86" s="45"/>
      <c r="H86" s="20"/>
      <c r="I86" s="33"/>
      <c r="J86" s="20"/>
      <c r="K86" s="33"/>
    </row>
    <row r="87" spans="2:11" s="17" customFormat="1" x14ac:dyDescent="0.2">
      <c r="B87" s="20"/>
      <c r="C87" s="20"/>
      <c r="D87" s="123"/>
      <c r="E87" s="20"/>
      <c r="F87" s="20"/>
      <c r="G87" s="45"/>
      <c r="H87" s="20"/>
      <c r="I87" s="33"/>
      <c r="J87" s="20"/>
      <c r="K87" s="33"/>
    </row>
    <row r="88" spans="2:11" s="17" customFormat="1" x14ac:dyDescent="0.2">
      <c r="B88" s="20"/>
      <c r="C88" s="20"/>
      <c r="D88" s="123"/>
      <c r="E88" s="20"/>
      <c r="F88" s="20"/>
      <c r="G88" s="45"/>
      <c r="H88" s="20"/>
      <c r="I88" s="33"/>
      <c r="J88" s="20"/>
      <c r="K88" s="33"/>
    </row>
    <row r="89" spans="2:11" s="17" customFormat="1" x14ac:dyDescent="0.2">
      <c r="B89" s="20"/>
      <c r="C89" s="20"/>
      <c r="D89" s="123"/>
      <c r="E89" s="20"/>
      <c r="F89" s="20"/>
      <c r="G89" s="45"/>
      <c r="H89" s="20"/>
      <c r="I89" s="33"/>
      <c r="J89" s="20"/>
      <c r="K89" s="33"/>
    </row>
    <row r="90" spans="2:11" s="17" customFormat="1" x14ac:dyDescent="0.2">
      <c r="B90" s="20"/>
      <c r="C90" s="20"/>
      <c r="D90" s="123"/>
      <c r="E90" s="20"/>
      <c r="F90" s="20"/>
      <c r="G90" s="45"/>
      <c r="H90" s="20"/>
      <c r="I90" s="33"/>
      <c r="J90" s="20"/>
      <c r="K90" s="33"/>
    </row>
    <row r="91" spans="2:11" s="17" customFormat="1" x14ac:dyDescent="0.2">
      <c r="B91" s="20"/>
      <c r="C91" s="20"/>
      <c r="D91" s="123"/>
      <c r="E91" s="20"/>
      <c r="F91" s="20"/>
      <c r="G91" s="45"/>
      <c r="H91" s="20"/>
      <c r="I91" s="33"/>
      <c r="J91" s="20"/>
      <c r="K91" s="33"/>
    </row>
    <row r="92" spans="2:11" s="17" customFormat="1" x14ac:dyDescent="0.2">
      <c r="B92" s="20"/>
      <c r="C92" s="20"/>
      <c r="D92" s="123"/>
      <c r="E92" s="20"/>
      <c r="F92" s="20"/>
      <c r="G92" s="45"/>
      <c r="H92" s="20"/>
      <c r="I92" s="33"/>
      <c r="J92" s="20"/>
      <c r="K92" s="33"/>
    </row>
    <row r="93" spans="2:11" s="17" customFormat="1" x14ac:dyDescent="0.2">
      <c r="B93" s="20"/>
      <c r="C93" s="20"/>
      <c r="D93" s="123"/>
      <c r="E93" s="20"/>
      <c r="F93" s="20"/>
      <c r="G93" s="45"/>
      <c r="H93" s="20"/>
      <c r="I93" s="33"/>
      <c r="J93" s="20"/>
      <c r="K93" s="33"/>
    </row>
    <row r="94" spans="2:11" s="17" customFormat="1" x14ac:dyDescent="0.2">
      <c r="B94" s="20"/>
      <c r="C94" s="20"/>
      <c r="D94" s="123"/>
      <c r="E94" s="20"/>
      <c r="F94" s="20"/>
      <c r="G94" s="45"/>
      <c r="H94" s="20"/>
      <c r="I94" s="33"/>
      <c r="J94" s="20"/>
      <c r="K94" s="33"/>
    </row>
    <row r="95" spans="2:11" s="17" customFormat="1" x14ac:dyDescent="0.2">
      <c r="B95" s="20"/>
      <c r="C95" s="20"/>
      <c r="D95" s="123"/>
      <c r="E95" s="20"/>
      <c r="F95" s="20"/>
      <c r="G95" s="45"/>
      <c r="H95" s="20"/>
      <c r="I95" s="33"/>
      <c r="J95" s="20"/>
      <c r="K95" s="33"/>
    </row>
    <row r="96" spans="2:11" s="17" customFormat="1" x14ac:dyDescent="0.2">
      <c r="B96" s="20"/>
      <c r="C96" s="20"/>
      <c r="D96" s="123"/>
      <c r="E96" s="20"/>
      <c r="F96" s="20"/>
      <c r="G96" s="45"/>
      <c r="H96" s="20"/>
      <c r="I96" s="33"/>
      <c r="J96" s="20"/>
      <c r="K96" s="33"/>
    </row>
    <row r="97" spans="2:11" s="17" customFormat="1" x14ac:dyDescent="0.2">
      <c r="B97" s="20"/>
      <c r="C97" s="20"/>
      <c r="D97" s="123"/>
      <c r="E97" s="20"/>
      <c r="F97" s="20"/>
      <c r="G97" s="45"/>
      <c r="H97" s="20"/>
      <c r="I97" s="33"/>
      <c r="J97" s="20"/>
      <c r="K97" s="33"/>
    </row>
    <row r="98" spans="2:11" s="17" customFormat="1" x14ac:dyDescent="0.2">
      <c r="B98" s="20"/>
      <c r="C98" s="20"/>
      <c r="D98" s="123"/>
      <c r="E98" s="20"/>
      <c r="F98" s="20"/>
      <c r="G98" s="45"/>
      <c r="H98" s="20"/>
      <c r="I98" s="33"/>
      <c r="J98" s="20"/>
      <c r="K98" s="33"/>
    </row>
    <row r="99" spans="2:11" s="17" customFormat="1" x14ac:dyDescent="0.2">
      <c r="B99" s="20"/>
      <c r="C99" s="20"/>
      <c r="D99" s="123"/>
      <c r="E99" s="20"/>
      <c r="F99" s="20"/>
      <c r="G99" s="45"/>
      <c r="H99" s="20"/>
      <c r="I99" s="33"/>
      <c r="J99" s="20"/>
      <c r="K99" s="33"/>
    </row>
    <row r="100" spans="2:11" s="17" customFormat="1" x14ac:dyDescent="0.2">
      <c r="B100" s="20"/>
      <c r="C100" s="20"/>
      <c r="D100" s="123"/>
      <c r="E100" s="20"/>
      <c r="F100" s="20"/>
      <c r="G100" s="45"/>
      <c r="H100" s="20"/>
      <c r="I100" s="33"/>
      <c r="J100" s="20"/>
      <c r="K100" s="33"/>
    </row>
    <row r="101" spans="2:11" s="17" customFormat="1" x14ac:dyDescent="0.2">
      <c r="B101" s="20"/>
      <c r="C101" s="20"/>
      <c r="D101" s="123"/>
      <c r="E101" s="20"/>
      <c r="F101" s="20"/>
      <c r="G101" s="45"/>
      <c r="H101" s="20"/>
      <c r="I101" s="33"/>
      <c r="J101" s="20"/>
      <c r="K101" s="33"/>
    </row>
    <row r="102" spans="2:11" s="17" customFormat="1" x14ac:dyDescent="0.2">
      <c r="B102" s="20"/>
      <c r="C102" s="20"/>
      <c r="D102" s="123"/>
      <c r="E102" s="20"/>
      <c r="F102" s="20"/>
      <c r="G102" s="45"/>
      <c r="H102" s="20"/>
      <c r="I102" s="33"/>
      <c r="J102" s="20"/>
      <c r="K102" s="33"/>
    </row>
    <row r="103" spans="2:11" s="17" customFormat="1" x14ac:dyDescent="0.2">
      <c r="B103" s="20"/>
      <c r="C103" s="20"/>
      <c r="D103" s="123"/>
      <c r="E103" s="20"/>
      <c r="F103" s="20"/>
      <c r="G103" s="45"/>
      <c r="H103" s="20"/>
      <c r="I103" s="33"/>
      <c r="J103" s="20"/>
      <c r="K103" s="33"/>
    </row>
    <row r="104" spans="2:11" s="17" customFormat="1" x14ac:dyDescent="0.2">
      <c r="B104" s="20"/>
      <c r="C104" s="20"/>
      <c r="D104" s="123"/>
      <c r="E104" s="20"/>
      <c r="F104" s="20"/>
      <c r="G104" s="45"/>
      <c r="H104" s="20"/>
      <c r="I104" s="33"/>
      <c r="J104" s="20"/>
      <c r="K104" s="33"/>
    </row>
    <row r="105" spans="2:11" s="17" customFormat="1" x14ac:dyDescent="0.2">
      <c r="B105" s="20"/>
      <c r="C105" s="20"/>
      <c r="D105" s="123"/>
      <c r="E105" s="20"/>
      <c r="F105" s="20"/>
      <c r="G105" s="45"/>
      <c r="H105" s="20"/>
      <c r="I105" s="33"/>
      <c r="J105" s="20"/>
      <c r="K105" s="33"/>
    </row>
    <row r="106" spans="2:11" s="17" customFormat="1" x14ac:dyDescent="0.2">
      <c r="B106" s="20"/>
      <c r="C106" s="20"/>
      <c r="D106" s="123"/>
      <c r="E106" s="20"/>
      <c r="F106" s="20"/>
      <c r="G106" s="45"/>
      <c r="H106" s="20"/>
      <c r="I106" s="33"/>
      <c r="J106" s="20"/>
      <c r="K106" s="33"/>
    </row>
    <row r="107" spans="2:11" s="17" customFormat="1" x14ac:dyDescent="0.2">
      <c r="B107" s="20"/>
      <c r="C107" s="20"/>
      <c r="D107" s="123"/>
      <c r="E107" s="20"/>
      <c r="F107" s="20"/>
      <c r="G107" s="45"/>
      <c r="H107" s="20"/>
      <c r="I107" s="33"/>
      <c r="J107" s="20"/>
      <c r="K107" s="33"/>
    </row>
    <row r="108" spans="2:11" s="17" customFormat="1" x14ac:dyDescent="0.2">
      <c r="B108" s="20"/>
      <c r="C108" s="20"/>
      <c r="D108" s="123"/>
      <c r="E108" s="20"/>
      <c r="F108" s="20"/>
      <c r="G108" s="45"/>
      <c r="H108" s="20"/>
      <c r="I108" s="33"/>
      <c r="J108" s="20"/>
      <c r="K108" s="33"/>
    </row>
    <row r="109" spans="2:11" s="17" customFormat="1" x14ac:dyDescent="0.2">
      <c r="B109" s="20"/>
      <c r="C109" s="20"/>
      <c r="D109" s="123"/>
      <c r="E109" s="20"/>
      <c r="F109" s="20"/>
      <c r="G109" s="45"/>
      <c r="H109" s="20"/>
      <c r="I109" s="33"/>
      <c r="J109" s="20"/>
      <c r="K109" s="33"/>
    </row>
    <row r="110" spans="2:11" s="17" customFormat="1" x14ac:dyDescent="0.2">
      <c r="B110" s="20"/>
      <c r="C110" s="20"/>
      <c r="D110" s="123"/>
      <c r="E110" s="20"/>
      <c r="F110" s="20"/>
      <c r="G110" s="45"/>
      <c r="H110" s="20"/>
      <c r="I110" s="33"/>
      <c r="J110" s="20"/>
      <c r="K110" s="33"/>
    </row>
    <row r="111" spans="2:11" s="17" customFormat="1" x14ac:dyDescent="0.2">
      <c r="B111" s="20"/>
      <c r="C111" s="20"/>
      <c r="D111" s="123"/>
      <c r="E111" s="20"/>
      <c r="F111" s="20"/>
      <c r="G111" s="45"/>
      <c r="H111" s="20"/>
      <c r="I111" s="33"/>
      <c r="J111" s="20"/>
      <c r="K111" s="33"/>
    </row>
    <row r="112" spans="2:11" s="17" customFormat="1" x14ac:dyDescent="0.2">
      <c r="B112" s="20"/>
      <c r="C112" s="20"/>
      <c r="D112" s="123"/>
      <c r="E112" s="20"/>
      <c r="F112" s="20"/>
      <c r="G112" s="45"/>
      <c r="H112" s="20"/>
      <c r="I112" s="33"/>
      <c r="J112" s="20"/>
      <c r="K112" s="33"/>
    </row>
    <row r="113" spans="2:11" s="17" customFormat="1" x14ac:dyDescent="0.2">
      <c r="B113" s="20"/>
      <c r="C113" s="20"/>
      <c r="D113" s="123"/>
      <c r="E113" s="20"/>
      <c r="F113" s="20"/>
      <c r="G113" s="45"/>
      <c r="H113" s="20"/>
      <c r="I113" s="33"/>
      <c r="J113" s="20"/>
      <c r="K113" s="33"/>
    </row>
    <row r="114" spans="2:11" s="17" customFormat="1" x14ac:dyDescent="0.2">
      <c r="B114" s="20"/>
      <c r="C114" s="20"/>
      <c r="D114" s="123"/>
      <c r="E114" s="20"/>
      <c r="F114" s="20"/>
      <c r="G114" s="45"/>
      <c r="H114" s="20"/>
      <c r="I114" s="33"/>
      <c r="J114" s="20"/>
      <c r="K114" s="33"/>
    </row>
    <row r="115" spans="2:11" s="17" customFormat="1" x14ac:dyDescent="0.2">
      <c r="B115" s="20"/>
      <c r="C115" s="20"/>
      <c r="D115" s="123"/>
      <c r="E115" s="20"/>
      <c r="F115" s="20"/>
      <c r="G115" s="45"/>
      <c r="H115" s="20"/>
      <c r="I115" s="33"/>
      <c r="J115" s="20"/>
      <c r="K115" s="33"/>
    </row>
    <row r="116" spans="2:11" s="17" customFormat="1" x14ac:dyDescent="0.2">
      <c r="B116" s="20"/>
      <c r="C116" s="20"/>
      <c r="D116" s="123"/>
      <c r="E116" s="20"/>
      <c r="F116" s="20"/>
      <c r="G116" s="45"/>
      <c r="H116" s="20"/>
      <c r="I116" s="33"/>
      <c r="J116" s="20"/>
      <c r="K116" s="33"/>
    </row>
    <row r="117" spans="2:11" s="17" customFormat="1" x14ac:dyDescent="0.2">
      <c r="B117" s="20"/>
      <c r="C117" s="20"/>
      <c r="D117" s="123"/>
      <c r="E117" s="20"/>
      <c r="F117" s="20"/>
      <c r="G117" s="45"/>
      <c r="H117" s="20"/>
      <c r="I117" s="33"/>
      <c r="J117" s="20"/>
      <c r="K117" s="33"/>
    </row>
    <row r="118" spans="2:11" s="17" customFormat="1" x14ac:dyDescent="0.2">
      <c r="B118" s="20"/>
      <c r="C118" s="20"/>
      <c r="D118" s="123"/>
      <c r="E118" s="20"/>
      <c r="F118" s="20"/>
      <c r="G118" s="45"/>
      <c r="H118" s="20"/>
      <c r="I118" s="33"/>
      <c r="J118" s="20"/>
      <c r="K118" s="33"/>
    </row>
    <row r="119" spans="2:11" s="17" customFormat="1" x14ac:dyDescent="0.2">
      <c r="B119" s="20"/>
      <c r="C119" s="20"/>
      <c r="D119" s="123"/>
      <c r="E119" s="20"/>
      <c r="F119" s="20"/>
      <c r="G119" s="45"/>
      <c r="H119" s="20"/>
      <c r="I119" s="33"/>
      <c r="J119" s="20"/>
      <c r="K119" s="33"/>
    </row>
    <row r="120" spans="2:11" s="17" customFormat="1" x14ac:dyDescent="0.2">
      <c r="B120" s="20"/>
      <c r="C120" s="20"/>
      <c r="D120" s="123"/>
      <c r="E120" s="20"/>
      <c r="F120" s="20"/>
      <c r="G120" s="45"/>
      <c r="H120" s="20"/>
      <c r="I120" s="33"/>
      <c r="J120" s="20"/>
      <c r="K120" s="33"/>
    </row>
    <row r="121" spans="2:11" s="17" customFormat="1" x14ac:dyDescent="0.2">
      <c r="B121" s="20"/>
      <c r="C121" s="20"/>
      <c r="D121" s="123"/>
      <c r="E121" s="20"/>
      <c r="F121" s="20"/>
      <c r="G121" s="45"/>
      <c r="H121" s="20"/>
      <c r="I121" s="33"/>
      <c r="J121" s="20"/>
      <c r="K121" s="33"/>
    </row>
    <row r="122" spans="2:11" s="17" customFormat="1" x14ac:dyDescent="0.2">
      <c r="B122" s="20"/>
      <c r="C122" s="20"/>
      <c r="D122" s="123"/>
      <c r="E122" s="20"/>
      <c r="F122" s="20"/>
      <c r="G122" s="45"/>
      <c r="H122" s="20"/>
      <c r="I122" s="33"/>
      <c r="J122" s="20"/>
      <c r="K122" s="33"/>
    </row>
    <row r="123" spans="2:11" s="17" customFormat="1" x14ac:dyDescent="0.2">
      <c r="B123" s="20"/>
      <c r="C123" s="20"/>
      <c r="D123" s="123"/>
      <c r="E123" s="20"/>
      <c r="F123" s="20"/>
      <c r="G123" s="45"/>
      <c r="H123" s="20"/>
      <c r="I123" s="33"/>
      <c r="J123" s="20"/>
      <c r="K123" s="33"/>
    </row>
    <row r="124" spans="2:11" s="17" customFormat="1" x14ac:dyDescent="0.2">
      <c r="B124" s="20"/>
      <c r="C124" s="20"/>
      <c r="D124" s="123"/>
      <c r="E124" s="20"/>
      <c r="F124" s="20"/>
      <c r="G124" s="45"/>
      <c r="H124" s="20"/>
      <c r="I124" s="33"/>
      <c r="J124" s="20"/>
      <c r="K124" s="33"/>
    </row>
    <row r="125" spans="2:11" s="17" customFormat="1" x14ac:dyDescent="0.2">
      <c r="B125" s="20"/>
      <c r="C125" s="20"/>
      <c r="D125" s="123"/>
      <c r="E125" s="20"/>
      <c r="F125" s="20"/>
      <c r="G125" s="45"/>
      <c r="H125" s="20"/>
      <c r="I125" s="33"/>
      <c r="J125" s="20"/>
      <c r="K125" s="33"/>
    </row>
    <row r="126" spans="2:11" s="17" customFormat="1" x14ac:dyDescent="0.2">
      <c r="B126" s="20"/>
      <c r="C126" s="20"/>
      <c r="D126" s="123"/>
      <c r="E126" s="20"/>
      <c r="F126" s="20"/>
      <c r="G126" s="45"/>
      <c r="H126" s="20"/>
      <c r="I126" s="33"/>
      <c r="J126" s="20"/>
      <c r="K126" s="33"/>
    </row>
    <row r="127" spans="2:11" s="17" customFormat="1" x14ac:dyDescent="0.2">
      <c r="B127" s="20"/>
      <c r="C127" s="20"/>
      <c r="D127" s="123"/>
      <c r="E127" s="20"/>
      <c r="F127" s="20"/>
      <c r="G127" s="45"/>
      <c r="H127" s="20"/>
      <c r="I127" s="33"/>
      <c r="J127" s="20"/>
      <c r="K127" s="33"/>
    </row>
    <row r="128" spans="2:11" s="17" customFormat="1" x14ac:dyDescent="0.2">
      <c r="B128" s="20"/>
      <c r="C128" s="20"/>
      <c r="D128" s="123"/>
      <c r="E128" s="20"/>
      <c r="F128" s="20"/>
      <c r="G128" s="45"/>
      <c r="H128" s="20"/>
      <c r="I128" s="33"/>
      <c r="J128" s="20"/>
      <c r="K128" s="33"/>
    </row>
    <row r="129" spans="2:11" s="17" customFormat="1" x14ac:dyDescent="0.2">
      <c r="B129" s="20"/>
      <c r="C129" s="20"/>
      <c r="D129" s="123"/>
      <c r="E129" s="20"/>
      <c r="F129" s="20"/>
      <c r="G129" s="45"/>
      <c r="H129" s="20"/>
      <c r="I129" s="33"/>
      <c r="J129" s="20"/>
      <c r="K129" s="33"/>
    </row>
    <row r="130" spans="2:11" s="17" customFormat="1" x14ac:dyDescent="0.2">
      <c r="B130" s="20"/>
      <c r="C130" s="20"/>
      <c r="D130" s="123"/>
      <c r="E130" s="20"/>
      <c r="F130" s="20"/>
      <c r="G130" s="45"/>
      <c r="H130" s="20"/>
      <c r="I130" s="33"/>
      <c r="J130" s="20"/>
      <c r="K130" s="33"/>
    </row>
    <row r="131" spans="2:11" s="17" customFormat="1" x14ac:dyDescent="0.2">
      <c r="B131" s="20"/>
      <c r="C131" s="20"/>
      <c r="D131" s="123"/>
      <c r="E131" s="20"/>
      <c r="F131" s="20"/>
      <c r="G131" s="45"/>
      <c r="H131" s="20"/>
      <c r="I131" s="33"/>
      <c r="J131" s="20"/>
      <c r="K131" s="33"/>
    </row>
    <row r="132" spans="2:11" s="17" customFormat="1" x14ac:dyDescent="0.2">
      <c r="B132" s="20"/>
      <c r="C132" s="20"/>
      <c r="D132" s="123"/>
      <c r="E132" s="20"/>
      <c r="F132" s="20"/>
      <c r="G132" s="45"/>
      <c r="H132" s="20"/>
      <c r="I132" s="33"/>
      <c r="J132" s="20"/>
      <c r="K132" s="33"/>
    </row>
    <row r="133" spans="2:11" s="17" customFormat="1" x14ac:dyDescent="0.2">
      <c r="B133" s="20"/>
      <c r="C133" s="20"/>
      <c r="D133" s="123"/>
      <c r="E133" s="20"/>
      <c r="F133" s="20"/>
      <c r="G133" s="45"/>
      <c r="H133" s="20"/>
      <c r="I133" s="33"/>
      <c r="J133" s="20"/>
      <c r="K133" s="33"/>
    </row>
    <row r="134" spans="2:11" s="17" customFormat="1" x14ac:dyDescent="0.2">
      <c r="B134" s="20"/>
      <c r="C134" s="20"/>
      <c r="D134" s="123"/>
      <c r="E134" s="20"/>
      <c r="F134" s="20"/>
      <c r="G134" s="45"/>
      <c r="H134" s="20"/>
      <c r="I134" s="33"/>
      <c r="J134" s="20"/>
      <c r="K134" s="33"/>
    </row>
    <row r="135" spans="2:11" s="17" customFormat="1" x14ac:dyDescent="0.2">
      <c r="B135" s="20"/>
      <c r="C135" s="20"/>
      <c r="D135" s="123"/>
      <c r="E135" s="20"/>
      <c r="F135" s="20"/>
      <c r="G135" s="45"/>
      <c r="H135" s="20"/>
      <c r="I135" s="33"/>
      <c r="J135" s="20"/>
      <c r="K135" s="33"/>
    </row>
    <row r="136" spans="2:11" s="17" customFormat="1" x14ac:dyDescent="0.2">
      <c r="B136" s="20"/>
      <c r="C136" s="20"/>
      <c r="D136" s="123"/>
      <c r="E136" s="20"/>
      <c r="F136" s="20"/>
      <c r="G136" s="45"/>
      <c r="H136" s="20"/>
      <c r="I136" s="33"/>
      <c r="J136" s="20"/>
      <c r="K136" s="33"/>
    </row>
    <row r="137" spans="2:11" s="17" customFormat="1" x14ac:dyDescent="0.2">
      <c r="B137" s="20"/>
      <c r="C137" s="20"/>
      <c r="D137" s="123"/>
      <c r="E137" s="20"/>
      <c r="F137" s="20"/>
      <c r="G137" s="45"/>
      <c r="H137" s="20"/>
      <c r="I137" s="33"/>
      <c r="J137" s="20"/>
      <c r="K137" s="33"/>
    </row>
    <row r="138" spans="2:11" s="17" customFormat="1" x14ac:dyDescent="0.2">
      <c r="B138" s="20"/>
      <c r="C138" s="20"/>
      <c r="D138" s="123"/>
      <c r="E138" s="20"/>
      <c r="F138" s="20"/>
      <c r="G138" s="45"/>
      <c r="H138" s="20"/>
      <c r="I138" s="33"/>
      <c r="J138" s="20"/>
      <c r="K138" s="33"/>
    </row>
    <row r="139" spans="2:11" s="17" customFormat="1" x14ac:dyDescent="0.2">
      <c r="B139" s="20"/>
      <c r="C139" s="20"/>
      <c r="D139" s="123"/>
      <c r="E139" s="20"/>
      <c r="F139" s="20"/>
      <c r="G139" s="45"/>
      <c r="H139" s="20"/>
      <c r="I139" s="33"/>
      <c r="J139" s="20"/>
      <c r="K139" s="33"/>
    </row>
    <row r="140" spans="2:11" s="17" customFormat="1" x14ac:dyDescent="0.2">
      <c r="B140" s="20"/>
      <c r="C140" s="20"/>
      <c r="D140" s="123"/>
      <c r="E140" s="20"/>
      <c r="F140" s="20"/>
      <c r="G140" s="45"/>
      <c r="H140" s="20"/>
      <c r="I140" s="33"/>
      <c r="J140" s="20"/>
      <c r="K140" s="33"/>
    </row>
    <row r="141" spans="2:11" s="17" customFormat="1" x14ac:dyDescent="0.2">
      <c r="B141" s="20"/>
      <c r="C141" s="20"/>
      <c r="D141" s="123"/>
      <c r="E141" s="20"/>
      <c r="F141" s="20"/>
      <c r="G141" s="45"/>
      <c r="H141" s="20"/>
      <c r="I141" s="33"/>
      <c r="J141" s="20"/>
      <c r="K141" s="33"/>
    </row>
    <row r="142" spans="2:11" s="17" customFormat="1" x14ac:dyDescent="0.2">
      <c r="B142" s="20"/>
      <c r="C142" s="20"/>
      <c r="D142" s="123"/>
      <c r="E142" s="20"/>
      <c r="F142" s="20"/>
      <c r="G142" s="45"/>
      <c r="H142" s="20"/>
      <c r="I142" s="33"/>
      <c r="J142" s="20"/>
      <c r="K142" s="33"/>
    </row>
    <row r="143" spans="2:11" s="17" customFormat="1" x14ac:dyDescent="0.2">
      <c r="B143" s="20"/>
      <c r="C143" s="20"/>
      <c r="D143" s="123"/>
      <c r="E143" s="20"/>
      <c r="F143" s="20"/>
      <c r="G143" s="45"/>
      <c r="H143" s="20"/>
      <c r="I143" s="33"/>
      <c r="J143" s="20"/>
      <c r="K143" s="33"/>
    </row>
    <row r="144" spans="2:11" s="17" customFormat="1" x14ac:dyDescent="0.2">
      <c r="B144" s="20"/>
      <c r="C144" s="20"/>
      <c r="D144" s="123"/>
      <c r="E144" s="20"/>
      <c r="F144" s="20"/>
      <c r="G144" s="45"/>
      <c r="H144" s="20"/>
      <c r="I144" s="33"/>
      <c r="J144" s="20"/>
      <c r="K144" s="33"/>
    </row>
    <row r="145" spans="2:11" s="17" customFormat="1" x14ac:dyDescent="0.2">
      <c r="B145" s="20"/>
      <c r="C145" s="20"/>
      <c r="D145" s="123"/>
      <c r="E145" s="20"/>
      <c r="F145" s="20"/>
      <c r="G145" s="45"/>
      <c r="H145" s="20"/>
      <c r="I145" s="33"/>
      <c r="J145" s="20"/>
      <c r="K145" s="33"/>
    </row>
    <row r="146" spans="2:11" s="17" customFormat="1" x14ac:dyDescent="0.2">
      <c r="B146" s="20"/>
      <c r="C146" s="20"/>
      <c r="D146" s="123"/>
      <c r="E146" s="20"/>
      <c r="F146" s="20"/>
      <c r="G146" s="45"/>
      <c r="H146" s="20"/>
      <c r="I146" s="33"/>
      <c r="J146" s="20"/>
      <c r="K146" s="33"/>
    </row>
    <row r="147" spans="2:11" s="17" customFormat="1" x14ac:dyDescent="0.2">
      <c r="B147" s="20"/>
      <c r="C147" s="20"/>
      <c r="D147" s="123"/>
      <c r="E147" s="20"/>
      <c r="F147" s="20"/>
      <c r="G147" s="45"/>
      <c r="H147" s="20"/>
      <c r="I147" s="33"/>
      <c r="J147" s="20"/>
      <c r="K147" s="33"/>
    </row>
    <row r="148" spans="2:11" s="17" customFormat="1" x14ac:dyDescent="0.2">
      <c r="B148" s="20"/>
      <c r="C148" s="20"/>
      <c r="D148" s="123"/>
      <c r="E148" s="20"/>
      <c r="F148" s="20"/>
      <c r="G148" s="45"/>
      <c r="H148" s="20"/>
      <c r="I148" s="33"/>
      <c r="J148" s="20"/>
      <c r="K148" s="33"/>
    </row>
    <row r="149" spans="2:11" s="17" customFormat="1" x14ac:dyDescent="0.2">
      <c r="B149" s="20"/>
      <c r="C149" s="20"/>
      <c r="D149" s="123"/>
      <c r="E149" s="20"/>
      <c r="F149" s="20"/>
      <c r="G149" s="45"/>
      <c r="H149" s="20"/>
      <c r="I149" s="33"/>
      <c r="J149" s="20"/>
      <c r="K149" s="33"/>
    </row>
    <row r="150" spans="2:11" s="17" customFormat="1" x14ac:dyDescent="0.2">
      <c r="B150" s="20"/>
      <c r="C150" s="20"/>
      <c r="D150" s="123"/>
      <c r="E150" s="20"/>
      <c r="F150" s="20"/>
      <c r="G150" s="45"/>
      <c r="H150" s="20"/>
      <c r="I150" s="33"/>
      <c r="J150" s="20"/>
      <c r="K150" s="33"/>
    </row>
    <row r="151" spans="2:11" s="17" customFormat="1" x14ac:dyDescent="0.2">
      <c r="B151" s="20"/>
      <c r="C151" s="20"/>
      <c r="D151" s="123"/>
      <c r="E151" s="20"/>
      <c r="F151" s="20"/>
      <c r="G151" s="45"/>
      <c r="H151" s="20"/>
      <c r="I151" s="33"/>
      <c r="J151" s="20"/>
      <c r="K151" s="33"/>
    </row>
    <row r="152" spans="2:11" s="17" customFormat="1" x14ac:dyDescent="0.2">
      <c r="B152" s="20"/>
      <c r="C152" s="20"/>
      <c r="D152" s="123"/>
      <c r="E152" s="20"/>
      <c r="F152" s="20"/>
      <c r="G152" s="45"/>
      <c r="H152" s="20"/>
      <c r="I152" s="33"/>
      <c r="J152" s="20"/>
      <c r="K152" s="33"/>
    </row>
    <row r="153" spans="2:11" s="17" customFormat="1" x14ac:dyDescent="0.2">
      <c r="B153" s="20"/>
      <c r="C153" s="20"/>
      <c r="D153" s="123"/>
      <c r="E153" s="20"/>
      <c r="F153" s="20"/>
      <c r="G153" s="45"/>
      <c r="H153" s="20"/>
      <c r="I153" s="33"/>
      <c r="J153" s="20"/>
      <c r="K153" s="33"/>
    </row>
    <row r="154" spans="2:11" s="17" customFormat="1" x14ac:dyDescent="0.2">
      <c r="B154" s="20"/>
      <c r="C154" s="20"/>
      <c r="D154" s="123"/>
      <c r="E154" s="20"/>
      <c r="F154" s="20"/>
      <c r="G154" s="45"/>
      <c r="H154" s="20"/>
      <c r="I154" s="33"/>
      <c r="J154" s="20"/>
      <c r="K154" s="33"/>
    </row>
    <row r="155" spans="2:11" s="17" customFormat="1" x14ac:dyDescent="0.2">
      <c r="B155" s="20"/>
      <c r="C155" s="20"/>
      <c r="D155" s="123"/>
      <c r="E155" s="20"/>
      <c r="F155" s="20"/>
      <c r="G155" s="45"/>
      <c r="H155" s="20"/>
      <c r="I155" s="33"/>
      <c r="J155" s="20"/>
      <c r="K155" s="33"/>
    </row>
    <row r="156" spans="2:11" s="17" customFormat="1" x14ac:dyDescent="0.2">
      <c r="B156" s="20"/>
      <c r="C156" s="20"/>
      <c r="D156" s="123"/>
      <c r="E156" s="20"/>
      <c r="F156" s="20"/>
      <c r="G156" s="45"/>
      <c r="H156" s="20"/>
      <c r="I156" s="33"/>
      <c r="J156" s="20"/>
      <c r="K156" s="33"/>
    </row>
    <row r="157" spans="2:11" s="17" customFormat="1" x14ac:dyDescent="0.2">
      <c r="B157" s="20"/>
      <c r="C157" s="20"/>
      <c r="D157" s="123"/>
      <c r="E157" s="20"/>
      <c r="F157" s="20"/>
      <c r="G157" s="45"/>
      <c r="H157" s="20"/>
      <c r="I157" s="33"/>
      <c r="J157" s="20"/>
      <c r="K157" s="33"/>
    </row>
    <row r="158" spans="2:11" s="17" customFormat="1" x14ac:dyDescent="0.2">
      <c r="B158" s="20"/>
      <c r="C158" s="20"/>
      <c r="D158" s="123"/>
      <c r="E158" s="20"/>
      <c r="F158" s="20"/>
      <c r="G158" s="45"/>
      <c r="H158" s="20"/>
      <c r="I158" s="33"/>
      <c r="J158" s="20"/>
      <c r="K158" s="33"/>
    </row>
    <row r="159" spans="2:11" s="17" customFormat="1" x14ac:dyDescent="0.2">
      <c r="B159" s="20"/>
      <c r="C159" s="20"/>
      <c r="D159" s="123"/>
      <c r="E159" s="20"/>
      <c r="F159" s="20"/>
      <c r="G159" s="45"/>
      <c r="H159" s="20"/>
      <c r="I159" s="33"/>
      <c r="J159" s="20"/>
      <c r="K159" s="33"/>
    </row>
    <row r="160" spans="2:11" s="17" customFormat="1" x14ac:dyDescent="0.2">
      <c r="B160" s="20"/>
      <c r="C160" s="20"/>
      <c r="D160" s="123"/>
      <c r="E160" s="20"/>
      <c r="F160" s="20"/>
      <c r="G160" s="45"/>
      <c r="H160" s="20"/>
      <c r="I160" s="33"/>
      <c r="J160" s="20"/>
      <c r="K160" s="33"/>
    </row>
    <row r="161" spans="2:11" s="17" customFormat="1" x14ac:dyDescent="0.2">
      <c r="B161" s="20"/>
      <c r="C161" s="20"/>
      <c r="D161" s="123"/>
      <c r="E161" s="20"/>
      <c r="F161" s="20"/>
      <c r="G161" s="45"/>
      <c r="H161" s="20"/>
      <c r="I161" s="33"/>
      <c r="J161" s="20"/>
      <c r="K161" s="33"/>
    </row>
    <row r="162" spans="2:11" s="17" customFormat="1" x14ac:dyDescent="0.2">
      <c r="B162" s="20"/>
      <c r="C162" s="20"/>
      <c r="D162" s="123"/>
      <c r="E162" s="20"/>
      <c r="F162" s="20"/>
      <c r="G162" s="45"/>
      <c r="H162" s="20"/>
      <c r="I162" s="33"/>
      <c r="J162" s="20"/>
      <c r="K162" s="33"/>
    </row>
    <row r="163" spans="2:11" s="17" customFormat="1" x14ac:dyDescent="0.2">
      <c r="B163" s="20"/>
      <c r="C163" s="20"/>
      <c r="D163" s="123"/>
      <c r="E163" s="20"/>
      <c r="F163" s="20"/>
      <c r="G163" s="45"/>
      <c r="H163" s="20"/>
      <c r="I163" s="33"/>
      <c r="J163" s="20"/>
      <c r="K163" s="33"/>
    </row>
    <row r="164" spans="2:11" s="17" customFormat="1" x14ac:dyDescent="0.2">
      <c r="B164" s="20"/>
      <c r="C164" s="20"/>
      <c r="D164" s="123"/>
      <c r="E164" s="20"/>
      <c r="F164" s="20"/>
      <c r="G164" s="45"/>
      <c r="H164" s="20"/>
      <c r="I164" s="33"/>
      <c r="J164" s="20"/>
      <c r="K164" s="33"/>
    </row>
    <row r="165" spans="2:11" s="17" customFormat="1" x14ac:dyDescent="0.2">
      <c r="B165" s="20"/>
      <c r="C165" s="20"/>
      <c r="D165" s="123"/>
      <c r="E165" s="20"/>
      <c r="F165" s="20"/>
      <c r="G165" s="45"/>
      <c r="H165" s="20"/>
      <c r="I165" s="33"/>
      <c r="J165" s="20"/>
      <c r="K165" s="33"/>
    </row>
    <row r="166" spans="2:11" s="17" customFormat="1" x14ac:dyDescent="0.2">
      <c r="B166" s="20"/>
      <c r="C166" s="20"/>
      <c r="D166" s="123"/>
      <c r="E166" s="20"/>
      <c r="F166" s="20"/>
      <c r="G166" s="45"/>
      <c r="H166" s="20"/>
      <c r="I166" s="33"/>
      <c r="J166" s="20"/>
      <c r="K166" s="33"/>
    </row>
    <row r="167" spans="2:11" s="17" customFormat="1" x14ac:dyDescent="0.2">
      <c r="B167" s="20"/>
      <c r="C167" s="20"/>
      <c r="D167" s="123"/>
      <c r="E167" s="20"/>
      <c r="F167" s="20"/>
      <c r="G167" s="45"/>
      <c r="H167" s="20"/>
      <c r="I167" s="33"/>
      <c r="J167" s="20"/>
      <c r="K167" s="33"/>
    </row>
    <row r="168" spans="2:11" s="17" customFormat="1" x14ac:dyDescent="0.2">
      <c r="B168" s="20"/>
      <c r="C168" s="20"/>
      <c r="D168" s="123"/>
      <c r="E168" s="20"/>
      <c r="F168" s="20"/>
      <c r="G168" s="45"/>
      <c r="H168" s="20"/>
      <c r="I168" s="33"/>
      <c r="J168" s="20"/>
      <c r="K168" s="33"/>
    </row>
    <row r="169" spans="2:11" s="17" customFormat="1" x14ac:dyDescent="0.2">
      <c r="B169" s="20"/>
      <c r="C169" s="20"/>
      <c r="D169" s="123"/>
      <c r="E169" s="20"/>
      <c r="F169" s="20"/>
      <c r="G169" s="45"/>
      <c r="H169" s="20"/>
      <c r="I169" s="33"/>
      <c r="J169" s="20"/>
      <c r="K169" s="33"/>
    </row>
    <row r="170" spans="2:11" s="17" customFormat="1" x14ac:dyDescent="0.2">
      <c r="B170" s="20"/>
      <c r="C170" s="20"/>
      <c r="D170" s="123"/>
      <c r="E170" s="20"/>
      <c r="F170" s="20"/>
      <c r="G170" s="45"/>
      <c r="H170" s="20"/>
      <c r="I170" s="33"/>
      <c r="J170" s="20"/>
      <c r="K170" s="33"/>
    </row>
    <row r="171" spans="2:11" s="17" customFormat="1" x14ac:dyDescent="0.2">
      <c r="B171" s="20"/>
      <c r="C171" s="20"/>
      <c r="D171" s="123"/>
      <c r="E171" s="20"/>
      <c r="F171" s="20"/>
      <c r="G171" s="45"/>
      <c r="H171" s="20"/>
      <c r="I171" s="33"/>
      <c r="J171" s="20"/>
      <c r="K171" s="33"/>
    </row>
    <row r="172" spans="2:11" s="17" customFormat="1" x14ac:dyDescent="0.2">
      <c r="B172" s="20"/>
      <c r="C172" s="20"/>
      <c r="D172" s="123"/>
      <c r="E172" s="20"/>
      <c r="F172" s="20"/>
      <c r="G172" s="45"/>
      <c r="H172" s="20"/>
      <c r="I172" s="33"/>
      <c r="J172" s="20"/>
      <c r="K172" s="33"/>
    </row>
    <row r="173" spans="2:11" s="17" customFormat="1" x14ac:dyDescent="0.2">
      <c r="B173" s="20"/>
      <c r="C173" s="20"/>
      <c r="D173" s="123"/>
      <c r="E173" s="20"/>
      <c r="F173" s="20"/>
      <c r="G173" s="45"/>
      <c r="H173" s="20"/>
      <c r="I173" s="33"/>
      <c r="J173" s="20"/>
      <c r="K173" s="33"/>
    </row>
    <row r="174" spans="2:11" s="17" customFormat="1" x14ac:dyDescent="0.2">
      <c r="B174" s="20"/>
      <c r="C174" s="20"/>
      <c r="D174" s="123"/>
      <c r="E174" s="20"/>
      <c r="F174" s="20"/>
      <c r="G174" s="45"/>
      <c r="H174" s="20"/>
      <c r="I174" s="33"/>
      <c r="J174" s="20"/>
      <c r="K174" s="33"/>
    </row>
    <row r="175" spans="2:11" s="17" customFormat="1" x14ac:dyDescent="0.2">
      <c r="B175" s="20"/>
      <c r="C175" s="20"/>
      <c r="D175" s="123"/>
      <c r="E175" s="20"/>
      <c r="F175" s="20"/>
      <c r="G175" s="45"/>
      <c r="H175" s="20"/>
      <c r="I175" s="33"/>
      <c r="J175" s="20"/>
      <c r="K175" s="33"/>
    </row>
    <row r="176" spans="2:11" s="17" customFormat="1" x14ac:dyDescent="0.2">
      <c r="B176" s="20"/>
      <c r="C176" s="20"/>
      <c r="D176" s="123"/>
      <c r="E176" s="20"/>
      <c r="F176" s="20"/>
      <c r="G176" s="45"/>
      <c r="H176" s="20"/>
      <c r="I176" s="33"/>
      <c r="J176" s="20"/>
      <c r="K176" s="33"/>
    </row>
    <row r="177" spans="2:11" s="17" customFormat="1" x14ac:dyDescent="0.2">
      <c r="B177" s="20"/>
      <c r="C177" s="20"/>
      <c r="D177" s="123"/>
      <c r="E177" s="20"/>
      <c r="F177" s="20"/>
      <c r="G177" s="45"/>
      <c r="H177" s="20"/>
      <c r="I177" s="33"/>
      <c r="J177" s="20"/>
      <c r="K177" s="33"/>
    </row>
    <row r="178" spans="2:11" s="17" customFormat="1" x14ac:dyDescent="0.2">
      <c r="B178" s="20"/>
      <c r="C178" s="20"/>
      <c r="D178" s="123"/>
      <c r="E178" s="20"/>
      <c r="F178" s="20"/>
      <c r="G178" s="45"/>
      <c r="H178" s="20"/>
      <c r="I178" s="33"/>
      <c r="J178" s="20"/>
      <c r="K178" s="33"/>
    </row>
    <row r="179" spans="2:11" s="17" customFormat="1" x14ac:dyDescent="0.2">
      <c r="B179" s="20"/>
      <c r="C179" s="20"/>
      <c r="D179" s="123"/>
      <c r="E179" s="20"/>
      <c r="F179" s="20"/>
      <c r="G179" s="45"/>
      <c r="H179" s="20"/>
      <c r="I179" s="33"/>
      <c r="J179" s="20"/>
      <c r="K179" s="33"/>
    </row>
    <row r="180" spans="2:11" s="17" customFormat="1" x14ac:dyDescent="0.2">
      <c r="B180" s="20"/>
      <c r="C180" s="20"/>
      <c r="D180" s="123"/>
      <c r="E180" s="20"/>
      <c r="F180" s="20"/>
      <c r="G180" s="45"/>
      <c r="H180" s="20"/>
      <c r="I180" s="33"/>
      <c r="J180" s="20"/>
      <c r="K180" s="33"/>
    </row>
    <row r="181" spans="2:11" s="17" customFormat="1" x14ac:dyDescent="0.2">
      <c r="B181" s="20"/>
      <c r="C181" s="20"/>
      <c r="D181" s="123"/>
      <c r="E181" s="20"/>
      <c r="F181" s="20"/>
      <c r="G181" s="45"/>
      <c r="H181" s="20"/>
      <c r="I181" s="33"/>
      <c r="J181" s="20"/>
      <c r="K181" s="33"/>
    </row>
    <row r="182" spans="2:11" s="17" customFormat="1" x14ac:dyDescent="0.2">
      <c r="B182" s="20"/>
      <c r="C182" s="20"/>
      <c r="D182" s="123"/>
      <c r="E182" s="20"/>
      <c r="F182" s="20"/>
      <c r="G182" s="45"/>
      <c r="H182" s="20"/>
      <c r="I182" s="33"/>
      <c r="J182" s="20"/>
      <c r="K182" s="33"/>
    </row>
    <row r="183" spans="2:11" s="17" customFormat="1" x14ac:dyDescent="0.2">
      <c r="B183" s="20"/>
      <c r="C183" s="20"/>
      <c r="D183" s="123"/>
      <c r="E183" s="20"/>
      <c r="F183" s="20"/>
      <c r="G183" s="45"/>
      <c r="H183" s="20"/>
      <c r="I183" s="33"/>
      <c r="J183" s="20"/>
      <c r="K183" s="33"/>
    </row>
    <row r="184" spans="2:11" s="17" customFormat="1" x14ac:dyDescent="0.2">
      <c r="B184" s="20"/>
      <c r="C184" s="20"/>
      <c r="D184" s="123"/>
      <c r="E184" s="20"/>
      <c r="F184" s="20"/>
      <c r="G184" s="45"/>
      <c r="H184" s="20"/>
      <c r="I184" s="33"/>
      <c r="J184" s="20"/>
      <c r="K184" s="33"/>
    </row>
    <row r="185" spans="2:11" s="17" customFormat="1" x14ac:dyDescent="0.2">
      <c r="B185" s="20"/>
      <c r="C185" s="20"/>
      <c r="D185" s="123"/>
      <c r="E185" s="20"/>
      <c r="F185" s="20"/>
      <c r="G185" s="45"/>
      <c r="H185" s="20"/>
      <c r="I185" s="33"/>
      <c r="J185" s="20"/>
      <c r="K185" s="33"/>
    </row>
    <row r="186" spans="2:11" s="17" customFormat="1" x14ac:dyDescent="0.2">
      <c r="B186" s="20"/>
      <c r="C186" s="20"/>
      <c r="D186" s="123"/>
      <c r="E186" s="20"/>
      <c r="F186" s="20"/>
      <c r="G186" s="45"/>
      <c r="H186" s="20"/>
      <c r="I186" s="33"/>
      <c r="J186" s="20"/>
      <c r="K186" s="33"/>
    </row>
    <row r="187" spans="2:11" s="17" customFormat="1" x14ac:dyDescent="0.2">
      <c r="B187" s="20"/>
      <c r="C187" s="20"/>
      <c r="D187" s="123"/>
      <c r="E187" s="20"/>
      <c r="F187" s="20"/>
      <c r="G187" s="45"/>
      <c r="H187" s="20"/>
      <c r="I187" s="33"/>
      <c r="J187" s="20"/>
      <c r="K187" s="33"/>
    </row>
    <row r="188" spans="2:11" s="17" customFormat="1" x14ac:dyDescent="0.2">
      <c r="B188" s="20"/>
      <c r="C188" s="20"/>
      <c r="D188" s="123"/>
      <c r="E188" s="20"/>
      <c r="F188" s="20"/>
      <c r="G188" s="45"/>
      <c r="H188" s="20"/>
      <c r="I188" s="33"/>
      <c r="J188" s="20"/>
      <c r="K188" s="33"/>
    </row>
    <row r="189" spans="2:11" s="17" customFormat="1" x14ac:dyDescent="0.2">
      <c r="B189" s="20"/>
      <c r="C189" s="20"/>
      <c r="D189" s="123"/>
      <c r="E189" s="20"/>
      <c r="F189" s="20"/>
      <c r="G189" s="45"/>
      <c r="H189" s="20"/>
      <c r="I189" s="33"/>
      <c r="J189" s="20"/>
      <c r="K189" s="33"/>
    </row>
    <row r="190" spans="2:11" s="17" customFormat="1" x14ac:dyDescent="0.2">
      <c r="B190" s="20"/>
      <c r="C190" s="20"/>
      <c r="D190" s="123"/>
      <c r="E190" s="20"/>
      <c r="F190" s="20"/>
      <c r="G190" s="45"/>
      <c r="H190" s="20"/>
      <c r="I190" s="33"/>
      <c r="J190" s="20"/>
      <c r="K190" s="33"/>
    </row>
    <row r="191" spans="2:11" s="17" customFormat="1" x14ac:dyDescent="0.2">
      <c r="B191" s="20"/>
      <c r="C191" s="20"/>
      <c r="D191" s="123"/>
      <c r="E191" s="20"/>
      <c r="F191" s="20"/>
      <c r="G191" s="45"/>
      <c r="H191" s="20"/>
      <c r="I191" s="33"/>
      <c r="J191" s="20"/>
      <c r="K191" s="33"/>
    </row>
    <row r="192" spans="2:11" s="17" customFormat="1" x14ac:dyDescent="0.2">
      <c r="B192" s="20"/>
      <c r="C192" s="20"/>
      <c r="D192" s="123"/>
      <c r="E192" s="20"/>
      <c r="F192" s="20"/>
      <c r="G192" s="45"/>
      <c r="H192" s="20"/>
      <c r="I192" s="33"/>
      <c r="J192" s="20"/>
      <c r="K192" s="33"/>
    </row>
    <row r="193" spans="2:11" s="17" customFormat="1" x14ac:dyDescent="0.2">
      <c r="B193" s="20"/>
      <c r="C193" s="20"/>
      <c r="D193" s="123"/>
      <c r="E193" s="20"/>
      <c r="F193" s="20"/>
      <c r="G193" s="45"/>
      <c r="H193" s="20"/>
      <c r="I193" s="33"/>
      <c r="J193" s="20"/>
      <c r="K193" s="33"/>
    </row>
    <row r="194" spans="2:11" s="17" customFormat="1" x14ac:dyDescent="0.2">
      <c r="B194" s="20"/>
      <c r="C194" s="20"/>
      <c r="D194" s="123"/>
      <c r="E194" s="20"/>
      <c r="F194" s="20"/>
      <c r="G194" s="45"/>
      <c r="H194" s="20"/>
      <c r="I194" s="33"/>
      <c r="J194" s="20"/>
      <c r="K194" s="33"/>
    </row>
    <row r="195" spans="2:11" s="17" customFormat="1" x14ac:dyDescent="0.2">
      <c r="B195" s="20"/>
      <c r="C195" s="20"/>
      <c r="D195" s="123"/>
      <c r="E195" s="20"/>
      <c r="F195" s="20"/>
      <c r="G195" s="45"/>
      <c r="H195" s="20"/>
      <c r="I195" s="33"/>
      <c r="J195" s="20"/>
      <c r="K195" s="33"/>
    </row>
    <row r="196" spans="2:11" s="17" customFormat="1" x14ac:dyDescent="0.2">
      <c r="B196" s="20"/>
      <c r="C196" s="20"/>
      <c r="D196" s="123"/>
      <c r="E196" s="20"/>
      <c r="F196" s="20"/>
      <c r="G196" s="45"/>
      <c r="H196" s="20"/>
      <c r="I196" s="33"/>
      <c r="J196" s="20"/>
      <c r="K196" s="33"/>
    </row>
    <row r="197" spans="2:11" s="17" customFormat="1" x14ac:dyDescent="0.2">
      <c r="B197" s="20"/>
      <c r="C197" s="20"/>
      <c r="D197" s="123"/>
      <c r="E197" s="20"/>
      <c r="F197" s="20"/>
      <c r="G197" s="45"/>
      <c r="H197" s="20"/>
      <c r="I197" s="33"/>
      <c r="J197" s="20"/>
      <c r="K197" s="33"/>
    </row>
    <row r="198" spans="2:11" s="17" customFormat="1" x14ac:dyDescent="0.2">
      <c r="B198" s="20"/>
      <c r="C198" s="20"/>
      <c r="D198" s="123"/>
      <c r="E198" s="20"/>
      <c r="F198" s="20"/>
      <c r="G198" s="45"/>
      <c r="H198" s="20"/>
      <c r="I198" s="33"/>
      <c r="J198" s="20"/>
      <c r="K198" s="33"/>
    </row>
    <row r="199" spans="2:11" s="17" customFormat="1" x14ac:dyDescent="0.2">
      <c r="B199" s="20"/>
      <c r="C199" s="20"/>
      <c r="D199" s="123"/>
      <c r="E199" s="20"/>
      <c r="F199" s="20"/>
      <c r="G199" s="45"/>
      <c r="H199" s="20"/>
      <c r="I199" s="33"/>
      <c r="J199" s="20"/>
      <c r="K199" s="33"/>
    </row>
    <row r="200" spans="2:11" s="17" customFormat="1" x14ac:dyDescent="0.2">
      <c r="B200" s="20"/>
      <c r="C200" s="20"/>
      <c r="D200" s="123"/>
      <c r="E200" s="20"/>
      <c r="F200" s="20"/>
      <c r="G200" s="45"/>
      <c r="H200" s="20"/>
      <c r="I200" s="33"/>
      <c r="J200" s="20"/>
      <c r="K200" s="33"/>
    </row>
    <row r="201" spans="2:11" s="17" customFormat="1" x14ac:dyDescent="0.2">
      <c r="B201" s="20"/>
      <c r="C201" s="20"/>
      <c r="D201" s="123"/>
      <c r="E201" s="20"/>
      <c r="F201" s="20"/>
      <c r="G201" s="45"/>
      <c r="H201" s="20"/>
      <c r="I201" s="33"/>
      <c r="J201" s="20"/>
      <c r="K201" s="33"/>
    </row>
    <row r="202" spans="2:11" s="17" customFormat="1" x14ac:dyDescent="0.2">
      <c r="B202" s="20"/>
      <c r="C202" s="20"/>
      <c r="D202" s="123"/>
      <c r="E202" s="20"/>
      <c r="F202" s="20"/>
      <c r="G202" s="45"/>
      <c r="H202" s="20"/>
      <c r="I202" s="33"/>
      <c r="J202" s="20"/>
      <c r="K202" s="33"/>
    </row>
    <row r="203" spans="2:11" s="17" customFormat="1" x14ac:dyDescent="0.2">
      <c r="B203" s="20"/>
      <c r="C203" s="20"/>
      <c r="D203" s="123"/>
      <c r="E203" s="20"/>
      <c r="F203" s="20"/>
      <c r="G203" s="45"/>
      <c r="H203" s="20"/>
      <c r="I203" s="33"/>
      <c r="J203" s="20"/>
      <c r="K203" s="33"/>
    </row>
    <row r="204" spans="2:11" s="17" customFormat="1" x14ac:dyDescent="0.2">
      <c r="B204" s="20"/>
      <c r="C204" s="20"/>
      <c r="D204" s="123"/>
      <c r="E204" s="20"/>
      <c r="F204" s="20"/>
      <c r="G204" s="45"/>
      <c r="H204" s="20"/>
      <c r="I204" s="33"/>
      <c r="J204" s="20"/>
      <c r="K204" s="33"/>
    </row>
    <row r="205" spans="2:11" s="17" customFormat="1" x14ac:dyDescent="0.2">
      <c r="B205" s="20"/>
      <c r="C205" s="20"/>
      <c r="D205" s="123"/>
      <c r="E205" s="20"/>
      <c r="F205" s="20"/>
      <c r="G205" s="45"/>
      <c r="H205" s="20"/>
      <c r="I205" s="33"/>
      <c r="J205" s="20"/>
      <c r="K205" s="33"/>
    </row>
    <row r="206" spans="2:11" s="17" customFormat="1" x14ac:dyDescent="0.2">
      <c r="B206" s="20"/>
      <c r="C206" s="20"/>
      <c r="D206" s="123"/>
      <c r="E206" s="20"/>
      <c r="F206" s="20"/>
      <c r="G206" s="45"/>
      <c r="H206" s="20"/>
      <c r="I206" s="33"/>
      <c r="J206" s="20"/>
      <c r="K206" s="33"/>
    </row>
    <row r="207" spans="2:11" s="17" customFormat="1" x14ac:dyDescent="0.2">
      <c r="B207" s="20"/>
      <c r="C207" s="20"/>
      <c r="D207" s="123"/>
      <c r="E207" s="20"/>
      <c r="F207" s="20"/>
      <c r="G207" s="45"/>
      <c r="H207" s="20"/>
      <c r="I207" s="33"/>
      <c r="J207" s="20"/>
      <c r="K207" s="33"/>
    </row>
    <row r="208" spans="2:11" s="17" customFormat="1" x14ac:dyDescent="0.2">
      <c r="B208" s="20"/>
      <c r="C208" s="20"/>
      <c r="D208" s="123"/>
      <c r="E208" s="20"/>
      <c r="F208" s="20"/>
      <c r="G208" s="45"/>
      <c r="H208" s="20"/>
      <c r="I208" s="33"/>
      <c r="J208" s="20"/>
      <c r="K208" s="33"/>
    </row>
    <row r="209" spans="2:11" s="17" customFormat="1" x14ac:dyDescent="0.2">
      <c r="B209" s="20"/>
      <c r="C209" s="20"/>
      <c r="D209" s="123"/>
      <c r="E209" s="20"/>
      <c r="F209" s="20"/>
      <c r="G209" s="45"/>
      <c r="H209" s="20"/>
      <c r="I209" s="33"/>
      <c r="J209" s="20"/>
      <c r="K209" s="33"/>
    </row>
    <row r="210" spans="2:11" s="17" customFormat="1" x14ac:dyDescent="0.2">
      <c r="B210" s="20"/>
      <c r="C210" s="20"/>
      <c r="D210" s="123"/>
      <c r="E210" s="20"/>
      <c r="F210" s="20"/>
      <c r="G210" s="45"/>
      <c r="H210" s="20"/>
      <c r="I210" s="33"/>
      <c r="J210" s="20"/>
      <c r="K210" s="33"/>
    </row>
    <row r="211" spans="2:11" s="17" customFormat="1" x14ac:dyDescent="0.2">
      <c r="B211" s="20"/>
      <c r="C211" s="20"/>
      <c r="D211" s="123"/>
      <c r="E211" s="20"/>
      <c r="F211" s="20"/>
      <c r="G211" s="45"/>
      <c r="H211" s="20"/>
      <c r="I211" s="33"/>
      <c r="J211" s="20"/>
      <c r="K211" s="33"/>
    </row>
    <row r="212" spans="2:11" s="17" customFormat="1" x14ac:dyDescent="0.2">
      <c r="B212" s="20"/>
      <c r="C212" s="20"/>
      <c r="D212" s="123"/>
      <c r="E212" s="20"/>
      <c r="F212" s="20"/>
      <c r="G212" s="45"/>
      <c r="H212" s="20"/>
      <c r="I212" s="33"/>
      <c r="J212" s="20"/>
      <c r="K212" s="33"/>
    </row>
    <row r="213" spans="2:11" s="17" customFormat="1" x14ac:dyDescent="0.2">
      <c r="B213" s="20"/>
      <c r="C213" s="20"/>
      <c r="D213" s="123"/>
      <c r="E213" s="20"/>
      <c r="F213" s="20"/>
      <c r="G213" s="45"/>
      <c r="H213" s="20"/>
      <c r="I213" s="33"/>
      <c r="J213" s="20"/>
      <c r="K213" s="33"/>
    </row>
    <row r="214" spans="2:11" s="17" customFormat="1" x14ac:dyDescent="0.2">
      <c r="B214" s="20"/>
      <c r="C214" s="20"/>
      <c r="D214" s="123"/>
      <c r="E214" s="20"/>
      <c r="F214" s="20"/>
      <c r="G214" s="45"/>
      <c r="H214" s="20"/>
      <c r="I214" s="33"/>
      <c r="J214" s="20"/>
      <c r="K214" s="33"/>
    </row>
    <row r="215" spans="2:11" s="17" customFormat="1" x14ac:dyDescent="0.2">
      <c r="B215" s="20"/>
      <c r="C215" s="20"/>
      <c r="D215" s="123"/>
      <c r="E215" s="20"/>
      <c r="F215" s="20"/>
      <c r="G215" s="45"/>
      <c r="H215" s="20"/>
      <c r="I215" s="33"/>
      <c r="J215" s="20"/>
      <c r="K215" s="33"/>
    </row>
    <row r="216" spans="2:11" s="17" customFormat="1" x14ac:dyDescent="0.2">
      <c r="B216" s="20"/>
      <c r="C216" s="20"/>
      <c r="D216" s="123"/>
      <c r="E216" s="20"/>
      <c r="F216" s="20"/>
      <c r="G216" s="45"/>
      <c r="H216" s="20"/>
      <c r="I216" s="33"/>
      <c r="J216" s="20"/>
      <c r="K216" s="33"/>
    </row>
    <row r="217" spans="2:11" s="17" customFormat="1" x14ac:dyDescent="0.2">
      <c r="B217" s="20"/>
      <c r="C217" s="20"/>
      <c r="D217" s="123"/>
      <c r="E217" s="20"/>
      <c r="F217" s="20"/>
      <c r="G217" s="45"/>
      <c r="H217" s="20"/>
      <c r="I217" s="33"/>
      <c r="J217" s="20"/>
      <c r="K217" s="33"/>
    </row>
    <row r="218" spans="2:11" s="17" customFormat="1" x14ac:dyDescent="0.2">
      <c r="B218" s="20"/>
      <c r="C218" s="20"/>
      <c r="D218" s="123"/>
      <c r="E218" s="20"/>
      <c r="F218" s="20"/>
      <c r="G218" s="45"/>
      <c r="H218" s="20"/>
      <c r="I218" s="33"/>
      <c r="J218" s="20"/>
      <c r="K218" s="33"/>
    </row>
    <row r="219" spans="2:11" s="17" customFormat="1" x14ac:dyDescent="0.2">
      <c r="B219" s="20"/>
      <c r="C219" s="20"/>
      <c r="D219" s="123"/>
      <c r="E219" s="20"/>
      <c r="F219" s="20"/>
      <c r="G219" s="45"/>
      <c r="H219" s="20"/>
      <c r="I219" s="33"/>
      <c r="J219" s="20"/>
      <c r="K219" s="33"/>
    </row>
    <row r="220" spans="2:11" s="17" customFormat="1" x14ac:dyDescent="0.2">
      <c r="B220" s="20"/>
      <c r="C220" s="20"/>
      <c r="D220" s="123"/>
      <c r="E220" s="20"/>
      <c r="F220" s="20"/>
      <c r="G220" s="45"/>
      <c r="H220" s="20"/>
      <c r="I220" s="33"/>
      <c r="J220" s="20"/>
      <c r="K220" s="33"/>
    </row>
    <row r="221" spans="2:11" s="17" customFormat="1" x14ac:dyDescent="0.2">
      <c r="B221" s="20"/>
      <c r="C221" s="20"/>
      <c r="D221" s="123"/>
      <c r="E221" s="20"/>
      <c r="F221" s="20"/>
      <c r="G221" s="45"/>
      <c r="H221" s="20"/>
      <c r="I221" s="33"/>
      <c r="J221" s="20"/>
      <c r="K221" s="33"/>
    </row>
    <row r="222" spans="2:11" s="17" customFormat="1" x14ac:dyDescent="0.2">
      <c r="B222" s="20"/>
      <c r="C222" s="20"/>
      <c r="D222" s="123"/>
      <c r="E222" s="20"/>
      <c r="F222" s="20"/>
      <c r="G222" s="45"/>
      <c r="H222" s="20"/>
      <c r="I222" s="33"/>
      <c r="J222" s="20"/>
      <c r="K222" s="33"/>
    </row>
    <row r="223" spans="2:11" s="17" customFormat="1" x14ac:dyDescent="0.2">
      <c r="B223" s="20"/>
      <c r="C223" s="20"/>
      <c r="D223" s="123"/>
      <c r="E223" s="20"/>
      <c r="F223" s="20"/>
      <c r="G223" s="45"/>
      <c r="H223" s="20"/>
      <c r="I223" s="33"/>
      <c r="J223" s="20"/>
      <c r="K223" s="33"/>
    </row>
    <row r="224" spans="2:11" s="17" customFormat="1" x14ac:dyDescent="0.2">
      <c r="B224" s="20"/>
      <c r="C224" s="20"/>
      <c r="D224" s="123"/>
      <c r="E224" s="20"/>
      <c r="F224" s="20"/>
      <c r="G224" s="45"/>
      <c r="H224" s="20"/>
      <c r="I224" s="33"/>
      <c r="J224" s="20"/>
      <c r="K224" s="33"/>
    </row>
    <row r="225" spans="2:11" s="17" customFormat="1" x14ac:dyDescent="0.2">
      <c r="B225" s="20"/>
      <c r="C225" s="20"/>
      <c r="D225" s="123"/>
      <c r="E225" s="20"/>
      <c r="F225" s="20"/>
      <c r="G225" s="45"/>
      <c r="H225" s="20"/>
      <c r="I225" s="33"/>
      <c r="J225" s="20"/>
      <c r="K225" s="33"/>
    </row>
    <row r="226" spans="2:11" s="17" customFormat="1" x14ac:dyDescent="0.2">
      <c r="B226" s="20"/>
      <c r="C226" s="20"/>
      <c r="D226" s="123"/>
      <c r="E226" s="20"/>
      <c r="F226" s="20"/>
      <c r="G226" s="45"/>
      <c r="H226" s="20"/>
      <c r="I226" s="33"/>
      <c r="J226" s="20"/>
      <c r="K226" s="33"/>
    </row>
    <row r="227" spans="2:11" s="17" customFormat="1" x14ac:dyDescent="0.2">
      <c r="B227" s="20"/>
      <c r="C227" s="20"/>
      <c r="D227" s="123"/>
      <c r="E227" s="20"/>
      <c r="F227" s="20"/>
      <c r="G227" s="45"/>
      <c r="H227" s="20"/>
      <c r="I227" s="33"/>
      <c r="J227" s="20"/>
      <c r="K227" s="33"/>
    </row>
    <row r="228" spans="2:11" s="17" customFormat="1" x14ac:dyDescent="0.2">
      <c r="B228" s="20"/>
      <c r="C228" s="20"/>
      <c r="D228" s="123"/>
      <c r="E228" s="20"/>
      <c r="F228" s="20"/>
      <c r="G228" s="45"/>
      <c r="H228" s="20"/>
      <c r="I228" s="33"/>
      <c r="J228" s="20"/>
      <c r="K228" s="33"/>
    </row>
    <row r="229" spans="2:11" s="17" customFormat="1" x14ac:dyDescent="0.2">
      <c r="B229" s="20"/>
      <c r="C229" s="20"/>
      <c r="D229" s="123"/>
      <c r="E229" s="20"/>
      <c r="F229" s="20"/>
      <c r="G229" s="45"/>
      <c r="H229" s="20"/>
      <c r="I229" s="33"/>
      <c r="J229" s="20"/>
      <c r="K229" s="33"/>
    </row>
    <row r="230" spans="2:11" s="17" customFormat="1" x14ac:dyDescent="0.2">
      <c r="B230" s="20"/>
      <c r="C230" s="20"/>
      <c r="D230" s="123"/>
      <c r="E230" s="20"/>
      <c r="F230" s="20"/>
      <c r="G230" s="45"/>
      <c r="H230" s="20"/>
      <c r="I230" s="33"/>
      <c r="J230" s="20"/>
      <c r="K230" s="33"/>
    </row>
    <row r="231" spans="2:11" s="17" customFormat="1" x14ac:dyDescent="0.2">
      <c r="B231" s="20"/>
      <c r="C231" s="20"/>
      <c r="D231" s="123"/>
      <c r="E231" s="20"/>
      <c r="F231" s="20"/>
      <c r="G231" s="45"/>
      <c r="H231" s="20"/>
      <c r="I231" s="33"/>
      <c r="J231" s="20"/>
      <c r="K231" s="33"/>
    </row>
    <row r="232" spans="2:11" s="17" customFormat="1" x14ac:dyDescent="0.2">
      <c r="B232" s="20"/>
      <c r="C232" s="20"/>
      <c r="D232" s="123"/>
      <c r="E232" s="20"/>
      <c r="F232" s="20"/>
      <c r="G232" s="45"/>
      <c r="H232" s="20"/>
      <c r="I232" s="33"/>
      <c r="J232" s="20"/>
      <c r="K232" s="33"/>
    </row>
    <row r="233" spans="2:11" s="17" customFormat="1" x14ac:dyDescent="0.2">
      <c r="B233" s="20"/>
      <c r="C233" s="20"/>
      <c r="D233" s="123"/>
      <c r="E233" s="20"/>
      <c r="F233" s="20"/>
      <c r="G233" s="45"/>
      <c r="H233" s="20"/>
      <c r="I233" s="33"/>
      <c r="J233" s="20"/>
      <c r="K233" s="33"/>
    </row>
    <row r="234" spans="2:11" s="17" customFormat="1" x14ac:dyDescent="0.2">
      <c r="B234" s="20"/>
      <c r="C234" s="20"/>
      <c r="D234" s="123"/>
      <c r="E234" s="20"/>
      <c r="F234" s="20"/>
      <c r="G234" s="45"/>
      <c r="H234" s="20"/>
      <c r="I234" s="33"/>
      <c r="J234" s="20"/>
      <c r="K234" s="33"/>
    </row>
    <row r="235" spans="2:11" s="17" customFormat="1" x14ac:dyDescent="0.2">
      <c r="B235" s="20"/>
      <c r="C235" s="20"/>
      <c r="D235" s="123"/>
      <c r="E235" s="20"/>
      <c r="F235" s="20"/>
      <c r="G235" s="45"/>
      <c r="H235" s="20"/>
      <c r="I235" s="33"/>
      <c r="J235" s="20"/>
      <c r="K235" s="33"/>
    </row>
    <row r="236" spans="2:11" s="17" customFormat="1" x14ac:dyDescent="0.2">
      <c r="B236" s="20"/>
      <c r="C236" s="20"/>
      <c r="D236" s="123"/>
      <c r="E236" s="20"/>
      <c r="F236" s="20"/>
      <c r="G236" s="45"/>
      <c r="H236" s="20"/>
      <c r="I236" s="33"/>
      <c r="J236" s="20"/>
      <c r="K236" s="33"/>
    </row>
    <row r="237" spans="2:11" s="17" customFormat="1" x14ac:dyDescent="0.2">
      <c r="B237" s="20"/>
      <c r="C237" s="20"/>
      <c r="D237" s="123"/>
      <c r="E237" s="20"/>
      <c r="F237" s="20"/>
      <c r="G237" s="45"/>
      <c r="H237" s="20"/>
      <c r="I237" s="33"/>
      <c r="J237" s="20"/>
      <c r="K237" s="33"/>
    </row>
    <row r="238" spans="2:11" s="17" customFormat="1" x14ac:dyDescent="0.2">
      <c r="B238" s="20"/>
      <c r="C238" s="20"/>
      <c r="D238" s="123"/>
      <c r="E238" s="20"/>
      <c r="F238" s="20"/>
      <c r="G238" s="45"/>
      <c r="H238" s="20"/>
      <c r="I238" s="33"/>
      <c r="J238" s="20"/>
      <c r="K238" s="33"/>
    </row>
    <row r="239" spans="2:11" s="17" customFormat="1" x14ac:dyDescent="0.2">
      <c r="B239" s="20"/>
      <c r="C239" s="20"/>
      <c r="D239" s="123"/>
      <c r="E239" s="20"/>
      <c r="F239" s="20"/>
      <c r="G239" s="45"/>
      <c r="H239" s="20"/>
      <c r="I239" s="33"/>
      <c r="J239" s="20"/>
      <c r="K239" s="33"/>
    </row>
    <row r="240" spans="2:11" s="17" customFormat="1" x14ac:dyDescent="0.2">
      <c r="B240" s="20"/>
      <c r="C240" s="20"/>
      <c r="D240" s="123"/>
      <c r="E240" s="20"/>
      <c r="F240" s="20"/>
      <c r="G240" s="45"/>
      <c r="H240" s="20"/>
      <c r="I240" s="33"/>
      <c r="J240" s="20"/>
      <c r="K240" s="33"/>
    </row>
    <row r="241" spans="2:11" s="17" customFormat="1" x14ac:dyDescent="0.2">
      <c r="B241" s="20"/>
      <c r="C241" s="20"/>
      <c r="D241" s="123"/>
      <c r="E241" s="20"/>
      <c r="F241" s="20"/>
      <c r="G241" s="45"/>
      <c r="H241" s="20"/>
      <c r="I241" s="33"/>
      <c r="J241" s="20"/>
      <c r="K241" s="33"/>
    </row>
    <row r="242" spans="2:11" s="17" customFormat="1" x14ac:dyDescent="0.2">
      <c r="B242" s="20"/>
      <c r="C242" s="20"/>
      <c r="D242" s="123"/>
      <c r="E242" s="20"/>
      <c r="F242" s="20"/>
      <c r="G242" s="45"/>
      <c r="H242" s="20"/>
      <c r="I242" s="33"/>
      <c r="J242" s="20"/>
      <c r="K242" s="33"/>
    </row>
    <row r="243" spans="2:11" s="17" customFormat="1" x14ac:dyDescent="0.2">
      <c r="B243" s="20"/>
      <c r="C243" s="20"/>
      <c r="D243" s="123"/>
      <c r="E243" s="20"/>
      <c r="F243" s="20"/>
      <c r="G243" s="45"/>
      <c r="H243" s="20"/>
      <c r="I243" s="33"/>
      <c r="J243" s="20"/>
      <c r="K243" s="33"/>
    </row>
    <row r="244" spans="2:11" s="17" customFormat="1" x14ac:dyDescent="0.2">
      <c r="B244" s="20"/>
      <c r="C244" s="20"/>
      <c r="D244" s="123"/>
      <c r="E244" s="20"/>
      <c r="F244" s="20"/>
      <c r="G244" s="45"/>
      <c r="H244" s="20"/>
      <c r="I244" s="33"/>
      <c r="J244" s="20"/>
      <c r="K244" s="33"/>
    </row>
    <row r="245" spans="2:11" s="17" customFormat="1" x14ac:dyDescent="0.2">
      <c r="B245" s="20"/>
      <c r="C245" s="20"/>
      <c r="D245" s="123"/>
      <c r="E245" s="20"/>
      <c r="F245" s="20"/>
      <c r="G245" s="45"/>
      <c r="H245" s="20"/>
      <c r="I245" s="33"/>
      <c r="J245" s="20"/>
      <c r="K245" s="33"/>
    </row>
    <row r="246" spans="2:11" s="17" customFormat="1" x14ac:dyDescent="0.2">
      <c r="B246" s="20"/>
      <c r="C246" s="20"/>
      <c r="D246" s="123"/>
      <c r="E246" s="20"/>
      <c r="F246" s="20"/>
      <c r="G246" s="45"/>
      <c r="H246" s="20"/>
      <c r="I246" s="33"/>
      <c r="J246" s="20"/>
      <c r="K246" s="33"/>
    </row>
    <row r="247" spans="2:11" s="17" customFormat="1" x14ac:dyDescent="0.2">
      <c r="B247" s="20"/>
      <c r="C247" s="20"/>
      <c r="D247" s="123"/>
      <c r="E247" s="20"/>
      <c r="F247" s="20"/>
      <c r="G247" s="45"/>
      <c r="H247" s="20"/>
      <c r="I247" s="33"/>
      <c r="J247" s="20"/>
      <c r="K247" s="33"/>
    </row>
    <row r="248" spans="2:11" s="17" customFormat="1" x14ac:dyDescent="0.2">
      <c r="B248" s="20"/>
      <c r="C248" s="20"/>
      <c r="D248" s="123"/>
      <c r="E248" s="20"/>
      <c r="F248" s="20"/>
      <c r="G248" s="45"/>
      <c r="H248" s="20"/>
      <c r="I248" s="33"/>
      <c r="J248" s="20"/>
      <c r="K248" s="33"/>
    </row>
    <row r="249" spans="2:11" s="17" customFormat="1" x14ac:dyDescent="0.2">
      <c r="B249" s="20"/>
      <c r="C249" s="20"/>
      <c r="D249" s="123"/>
      <c r="E249" s="20"/>
      <c r="F249" s="20"/>
      <c r="G249" s="45"/>
      <c r="H249" s="20"/>
      <c r="I249" s="33"/>
      <c r="J249" s="20"/>
      <c r="K249" s="33"/>
    </row>
    <row r="250" spans="2:11" s="17" customFormat="1" x14ac:dyDescent="0.2">
      <c r="B250" s="20"/>
      <c r="C250" s="20"/>
      <c r="D250" s="123"/>
      <c r="E250" s="20"/>
      <c r="F250" s="20"/>
      <c r="G250" s="45"/>
      <c r="H250" s="20"/>
      <c r="I250" s="33"/>
      <c r="J250" s="20"/>
      <c r="K250" s="33"/>
    </row>
    <row r="251" spans="2:11" s="17" customFormat="1" x14ac:dyDescent="0.2">
      <c r="B251" s="20"/>
      <c r="C251" s="20"/>
      <c r="D251" s="123"/>
      <c r="E251" s="20"/>
      <c r="F251" s="20"/>
      <c r="G251" s="45"/>
      <c r="H251" s="20"/>
      <c r="I251" s="33"/>
      <c r="J251" s="20"/>
      <c r="K251" s="33"/>
    </row>
    <row r="252" spans="2:11" s="17" customFormat="1" x14ac:dyDescent="0.2">
      <c r="B252" s="20"/>
      <c r="C252" s="20"/>
      <c r="D252" s="123"/>
      <c r="E252" s="20"/>
      <c r="F252" s="20"/>
      <c r="G252" s="45"/>
      <c r="H252" s="20"/>
      <c r="I252" s="33"/>
      <c r="J252" s="20"/>
      <c r="K252" s="33"/>
    </row>
    <row r="253" spans="2:11" s="17" customFormat="1" x14ac:dyDescent="0.2">
      <c r="B253" s="20"/>
      <c r="C253" s="20"/>
      <c r="D253" s="123"/>
      <c r="E253" s="20"/>
      <c r="F253" s="20"/>
      <c r="G253" s="45"/>
      <c r="H253" s="20"/>
      <c r="I253" s="33"/>
      <c r="J253" s="20"/>
      <c r="K253" s="33"/>
    </row>
    <row r="254" spans="2:11" s="17" customFormat="1" x14ac:dyDescent="0.2">
      <c r="B254" s="20"/>
      <c r="C254" s="20"/>
      <c r="D254" s="123"/>
      <c r="E254" s="20"/>
      <c r="F254" s="20"/>
      <c r="G254" s="45"/>
      <c r="H254" s="20"/>
      <c r="I254" s="33"/>
      <c r="J254" s="20"/>
      <c r="K254" s="33"/>
    </row>
    <row r="255" spans="2:11" s="17" customFormat="1" x14ac:dyDescent="0.2">
      <c r="B255" s="20"/>
      <c r="C255" s="20"/>
      <c r="D255" s="123"/>
      <c r="E255" s="20"/>
      <c r="F255" s="20"/>
      <c r="G255" s="45"/>
      <c r="H255" s="20"/>
      <c r="I255" s="33"/>
      <c r="J255" s="20"/>
      <c r="K255" s="33"/>
    </row>
    <row r="256" spans="2:11" s="17" customFormat="1" x14ac:dyDescent="0.2">
      <c r="B256" s="20"/>
      <c r="C256" s="20"/>
      <c r="D256" s="123"/>
      <c r="E256" s="20"/>
      <c r="F256" s="20"/>
      <c r="G256" s="45"/>
      <c r="H256" s="20"/>
      <c r="I256" s="33"/>
      <c r="J256" s="20"/>
      <c r="K256" s="33"/>
    </row>
    <row r="257" spans="2:11" s="17" customFormat="1" x14ac:dyDescent="0.2">
      <c r="B257" s="20"/>
      <c r="C257" s="20"/>
      <c r="D257" s="123"/>
      <c r="E257" s="20"/>
      <c r="F257" s="20"/>
      <c r="G257" s="45"/>
      <c r="H257" s="20"/>
      <c r="I257" s="33"/>
      <c r="J257" s="20"/>
      <c r="K257" s="33"/>
    </row>
    <row r="258" spans="2:11" s="17" customFormat="1" x14ac:dyDescent="0.2">
      <c r="B258" s="20"/>
      <c r="C258" s="20"/>
      <c r="D258" s="123"/>
      <c r="E258" s="20"/>
      <c r="F258" s="20"/>
      <c r="G258" s="45"/>
      <c r="H258" s="20"/>
      <c r="I258" s="33"/>
      <c r="J258" s="20"/>
      <c r="K258" s="33"/>
    </row>
    <row r="259" spans="2:11" s="17" customFormat="1" x14ac:dyDescent="0.2">
      <c r="B259" s="20"/>
      <c r="C259" s="20"/>
      <c r="D259" s="123"/>
      <c r="E259" s="20"/>
      <c r="F259" s="20"/>
      <c r="G259" s="45"/>
      <c r="H259" s="20"/>
      <c r="I259" s="33"/>
      <c r="J259" s="20"/>
      <c r="K259" s="33"/>
    </row>
    <row r="260" spans="2:11" s="17" customFormat="1" x14ac:dyDescent="0.2">
      <c r="B260" s="20"/>
      <c r="C260" s="20"/>
      <c r="D260" s="123"/>
      <c r="E260" s="20"/>
      <c r="F260" s="20"/>
      <c r="G260" s="45"/>
      <c r="H260" s="20"/>
      <c r="I260" s="33"/>
      <c r="J260" s="20"/>
      <c r="K260" s="33"/>
    </row>
    <row r="261" spans="2:11" s="17" customFormat="1" x14ac:dyDescent="0.2">
      <c r="B261" s="20"/>
      <c r="C261" s="20"/>
      <c r="D261" s="123"/>
      <c r="E261" s="20"/>
      <c r="F261" s="20"/>
      <c r="G261" s="45"/>
      <c r="H261" s="20"/>
      <c r="I261" s="33"/>
      <c r="J261" s="20"/>
      <c r="K261" s="33"/>
    </row>
    <row r="262" spans="2:11" s="17" customFormat="1" x14ac:dyDescent="0.2">
      <c r="B262" s="20"/>
      <c r="C262" s="20"/>
      <c r="D262" s="123"/>
      <c r="E262" s="20"/>
      <c r="F262" s="20"/>
      <c r="G262" s="45"/>
      <c r="H262" s="20"/>
      <c r="I262" s="33"/>
      <c r="J262" s="20"/>
      <c r="K262" s="33"/>
    </row>
    <row r="263" spans="2:11" s="17" customFormat="1" x14ac:dyDescent="0.2">
      <c r="B263" s="20"/>
      <c r="C263" s="20"/>
      <c r="D263" s="123"/>
      <c r="E263" s="20"/>
      <c r="F263" s="20"/>
      <c r="G263" s="45"/>
      <c r="H263" s="20"/>
      <c r="I263" s="33"/>
      <c r="J263" s="20"/>
      <c r="K263" s="33"/>
    </row>
    <row r="264" spans="2:11" s="17" customFormat="1" x14ac:dyDescent="0.2">
      <c r="B264" s="20"/>
      <c r="C264" s="20"/>
      <c r="D264" s="123"/>
      <c r="E264" s="20"/>
      <c r="F264" s="20"/>
      <c r="G264" s="45"/>
      <c r="H264" s="20"/>
      <c r="I264" s="33"/>
      <c r="J264" s="20"/>
      <c r="K264" s="33"/>
    </row>
    <row r="265" spans="2:11" s="17" customFormat="1" x14ac:dyDescent="0.2">
      <c r="B265" s="20"/>
      <c r="C265" s="20"/>
      <c r="D265" s="123"/>
      <c r="E265" s="20"/>
      <c r="F265" s="20"/>
      <c r="G265" s="45"/>
      <c r="H265" s="20"/>
      <c r="I265" s="33"/>
      <c r="J265" s="20"/>
      <c r="K265" s="33"/>
    </row>
    <row r="266" spans="2:11" s="17" customFormat="1" x14ac:dyDescent="0.2">
      <c r="B266" s="20"/>
      <c r="C266" s="20"/>
      <c r="D266" s="123"/>
      <c r="E266" s="20"/>
      <c r="F266" s="20"/>
      <c r="G266" s="45"/>
      <c r="H266" s="20"/>
      <c r="I266" s="33"/>
      <c r="J266" s="20"/>
      <c r="K266" s="33"/>
    </row>
    <row r="267" spans="2:11" s="17" customFormat="1" x14ac:dyDescent="0.2">
      <c r="B267" s="20"/>
      <c r="C267" s="20"/>
      <c r="D267" s="123"/>
      <c r="E267" s="20"/>
      <c r="F267" s="20"/>
      <c r="G267" s="45"/>
      <c r="H267" s="20"/>
      <c r="I267" s="33"/>
      <c r="J267" s="20"/>
      <c r="K267" s="33"/>
    </row>
    <row r="268" spans="2:11" s="17" customFormat="1" x14ac:dyDescent="0.2">
      <c r="B268" s="20"/>
      <c r="C268" s="20"/>
      <c r="D268" s="123"/>
      <c r="E268" s="20"/>
      <c r="F268" s="20"/>
      <c r="G268" s="45"/>
      <c r="H268" s="20"/>
      <c r="I268" s="33"/>
      <c r="J268" s="20"/>
      <c r="K268" s="33"/>
    </row>
    <row r="269" spans="2:11" s="17" customFormat="1" x14ac:dyDescent="0.2">
      <c r="B269" s="20"/>
      <c r="C269" s="20"/>
      <c r="D269" s="123"/>
      <c r="E269" s="20"/>
      <c r="F269" s="20"/>
      <c r="G269" s="45"/>
      <c r="H269" s="20"/>
      <c r="I269" s="33"/>
      <c r="J269" s="20"/>
      <c r="K269" s="33"/>
    </row>
    <row r="270" spans="2:11" s="17" customFormat="1" x14ac:dyDescent="0.2">
      <c r="B270" s="20"/>
      <c r="C270" s="20"/>
      <c r="D270" s="123"/>
      <c r="E270" s="20"/>
      <c r="F270" s="20"/>
      <c r="G270" s="45"/>
      <c r="H270" s="20"/>
      <c r="I270" s="33"/>
      <c r="J270" s="20"/>
      <c r="K270" s="33"/>
    </row>
    <row r="271" spans="2:11" s="17" customFormat="1" x14ac:dyDescent="0.2">
      <c r="B271" s="20"/>
      <c r="C271" s="20"/>
      <c r="D271" s="123"/>
      <c r="E271" s="20"/>
      <c r="F271" s="20"/>
      <c r="G271" s="45"/>
      <c r="H271" s="20"/>
      <c r="I271" s="33"/>
      <c r="J271" s="20"/>
      <c r="K271" s="33"/>
    </row>
    <row r="272" spans="2:11" s="17" customFormat="1" x14ac:dyDescent="0.2">
      <c r="B272" s="20"/>
      <c r="C272" s="20"/>
      <c r="D272" s="123"/>
      <c r="E272" s="20"/>
      <c r="F272" s="20"/>
      <c r="G272" s="45"/>
      <c r="H272" s="20"/>
      <c r="I272" s="33"/>
      <c r="J272" s="20"/>
      <c r="K272" s="33"/>
    </row>
    <row r="273" spans="2:11" s="17" customFormat="1" x14ac:dyDescent="0.2">
      <c r="B273" s="20"/>
      <c r="C273" s="20"/>
      <c r="D273" s="123"/>
      <c r="E273" s="20"/>
      <c r="F273" s="20"/>
      <c r="G273" s="45"/>
      <c r="H273" s="20"/>
      <c r="I273" s="33"/>
      <c r="J273" s="20"/>
      <c r="K273" s="33"/>
    </row>
    <row r="274" spans="2:11" s="17" customFormat="1" x14ac:dyDescent="0.2">
      <c r="B274" s="20"/>
      <c r="C274" s="20"/>
      <c r="D274" s="123"/>
      <c r="E274" s="20"/>
      <c r="F274" s="20"/>
      <c r="G274" s="45"/>
      <c r="H274" s="20"/>
      <c r="I274" s="33"/>
      <c r="J274" s="20"/>
      <c r="K274" s="33"/>
    </row>
    <row r="275" spans="2:11" s="17" customFormat="1" x14ac:dyDescent="0.2">
      <c r="B275" s="20"/>
      <c r="C275" s="20"/>
      <c r="D275" s="123"/>
      <c r="E275" s="20"/>
      <c r="F275" s="20"/>
      <c r="G275" s="45"/>
      <c r="H275" s="20"/>
      <c r="I275" s="33"/>
      <c r="J275" s="20"/>
      <c r="K275" s="33"/>
    </row>
    <row r="276" spans="2:11" s="17" customFormat="1" x14ac:dyDescent="0.2">
      <c r="B276" s="20"/>
      <c r="C276" s="20"/>
      <c r="D276" s="123"/>
      <c r="E276" s="20"/>
      <c r="F276" s="20"/>
      <c r="G276" s="45"/>
      <c r="H276" s="20"/>
      <c r="I276" s="33"/>
      <c r="J276" s="20"/>
      <c r="K276" s="33"/>
    </row>
    <row r="277" spans="2:11" s="17" customFormat="1" x14ac:dyDescent="0.2">
      <c r="B277" s="20"/>
      <c r="C277" s="20"/>
      <c r="D277" s="123"/>
      <c r="E277" s="20"/>
      <c r="F277" s="20"/>
      <c r="G277" s="45"/>
      <c r="H277" s="20"/>
      <c r="I277" s="33"/>
      <c r="J277" s="20"/>
      <c r="K277" s="33"/>
    </row>
    <row r="278" spans="2:11" s="17" customFormat="1" x14ac:dyDescent="0.2">
      <c r="B278" s="20"/>
      <c r="C278" s="20"/>
      <c r="D278" s="123"/>
      <c r="E278" s="20"/>
      <c r="F278" s="20"/>
      <c r="G278" s="45"/>
      <c r="H278" s="20"/>
      <c r="I278" s="33"/>
      <c r="J278" s="20"/>
      <c r="K278" s="33"/>
    </row>
    <row r="279" spans="2:11" s="17" customFormat="1" x14ac:dyDescent="0.2">
      <c r="B279" s="20"/>
      <c r="C279" s="20"/>
      <c r="D279" s="123"/>
      <c r="E279" s="20"/>
      <c r="F279" s="20"/>
      <c r="G279" s="45"/>
      <c r="H279" s="20"/>
      <c r="I279" s="33"/>
      <c r="J279" s="20"/>
      <c r="K279" s="33"/>
    </row>
    <row r="280" spans="2:11" s="17" customFormat="1" x14ac:dyDescent="0.2">
      <c r="B280" s="20"/>
      <c r="C280" s="20"/>
      <c r="D280" s="123"/>
      <c r="E280" s="20"/>
      <c r="F280" s="20"/>
      <c r="G280" s="45"/>
      <c r="H280" s="20"/>
      <c r="I280" s="33"/>
      <c r="J280" s="20"/>
      <c r="K280" s="33"/>
    </row>
    <row r="281" spans="2:11" s="17" customFormat="1" x14ac:dyDescent="0.2">
      <c r="B281" s="20"/>
      <c r="C281" s="20"/>
      <c r="D281" s="123"/>
      <c r="E281" s="20"/>
      <c r="F281" s="20"/>
      <c r="G281" s="45"/>
      <c r="H281" s="20"/>
      <c r="I281" s="33"/>
      <c r="J281" s="20"/>
      <c r="K281" s="33"/>
    </row>
    <row r="282" spans="2:11" s="17" customFormat="1" x14ac:dyDescent="0.2">
      <c r="B282" s="20"/>
      <c r="C282" s="20"/>
      <c r="D282" s="123"/>
      <c r="E282" s="20"/>
      <c r="F282" s="20"/>
      <c r="G282" s="45"/>
      <c r="H282" s="20"/>
      <c r="I282" s="33"/>
      <c r="J282" s="20"/>
      <c r="K282" s="33"/>
    </row>
    <row r="283" spans="2:11" s="17" customFormat="1" x14ac:dyDescent="0.2">
      <c r="B283" s="20"/>
      <c r="C283" s="20"/>
      <c r="D283" s="123"/>
      <c r="E283" s="20"/>
      <c r="F283" s="20"/>
      <c r="G283" s="45"/>
      <c r="H283" s="20"/>
      <c r="I283" s="33"/>
      <c r="J283" s="20"/>
      <c r="K283" s="33"/>
    </row>
    <row r="284" spans="2:11" s="17" customFormat="1" x14ac:dyDescent="0.2">
      <c r="B284" s="20"/>
      <c r="C284" s="20"/>
      <c r="D284" s="123"/>
      <c r="E284" s="20"/>
      <c r="F284" s="20"/>
      <c r="G284" s="45"/>
      <c r="H284" s="20"/>
      <c r="I284" s="33"/>
      <c r="J284" s="20"/>
      <c r="K284" s="33"/>
    </row>
    <row r="285" spans="2:11" s="17" customFormat="1" x14ac:dyDescent="0.2">
      <c r="B285" s="20"/>
      <c r="C285" s="20"/>
      <c r="D285" s="123"/>
      <c r="E285" s="20"/>
      <c r="F285" s="20"/>
      <c r="G285" s="45"/>
      <c r="H285" s="20"/>
      <c r="I285" s="33"/>
      <c r="J285" s="20"/>
      <c r="K285" s="33"/>
    </row>
    <row r="286" spans="2:11" s="17" customFormat="1" x14ac:dyDescent="0.2">
      <c r="B286" s="20"/>
      <c r="C286" s="20"/>
      <c r="D286" s="123"/>
      <c r="E286" s="20"/>
      <c r="F286" s="20"/>
      <c r="G286" s="45"/>
      <c r="H286" s="20"/>
      <c r="I286" s="33"/>
      <c r="J286" s="20"/>
      <c r="K286" s="33"/>
    </row>
    <row r="287" spans="2:11" s="17" customFormat="1" x14ac:dyDescent="0.2">
      <c r="B287" s="20"/>
      <c r="C287" s="20"/>
      <c r="D287" s="123"/>
      <c r="E287" s="20"/>
      <c r="F287" s="20"/>
      <c r="G287" s="45"/>
      <c r="H287" s="20"/>
      <c r="I287" s="33"/>
      <c r="J287" s="20"/>
      <c r="K287" s="33"/>
    </row>
    <row r="288" spans="2:11" s="17" customFormat="1" x14ac:dyDescent="0.2">
      <c r="B288" s="20"/>
      <c r="C288" s="20"/>
      <c r="D288" s="123"/>
      <c r="E288" s="20"/>
      <c r="F288" s="20"/>
      <c r="G288" s="45"/>
      <c r="H288" s="20"/>
      <c r="I288" s="33"/>
      <c r="J288" s="20"/>
      <c r="K288" s="33"/>
    </row>
    <row r="289" spans="2:11" s="17" customFormat="1" x14ac:dyDescent="0.2">
      <c r="B289" s="20"/>
      <c r="C289" s="20"/>
      <c r="D289" s="123"/>
      <c r="E289" s="20"/>
      <c r="F289" s="20"/>
      <c r="G289" s="45"/>
      <c r="H289" s="20"/>
      <c r="I289" s="33"/>
      <c r="J289" s="20"/>
      <c r="K289" s="33"/>
    </row>
    <row r="290" spans="2:11" s="17" customFormat="1" x14ac:dyDescent="0.2">
      <c r="B290" s="20"/>
      <c r="C290" s="20"/>
      <c r="D290" s="123"/>
      <c r="E290" s="20"/>
      <c r="F290" s="20"/>
      <c r="G290" s="45"/>
      <c r="H290" s="20"/>
      <c r="I290" s="33"/>
      <c r="J290" s="20"/>
      <c r="K290" s="33"/>
    </row>
    <row r="291" spans="2:11" s="17" customFormat="1" x14ac:dyDescent="0.2">
      <c r="B291" s="20"/>
      <c r="C291" s="20"/>
      <c r="D291" s="123"/>
      <c r="E291" s="20"/>
      <c r="F291" s="20"/>
      <c r="G291" s="45"/>
      <c r="H291" s="20"/>
      <c r="I291" s="33"/>
      <c r="J291" s="20"/>
      <c r="K291" s="33"/>
    </row>
    <row r="292" spans="2:11" s="17" customFormat="1" x14ac:dyDescent="0.2">
      <c r="B292" s="20"/>
      <c r="C292" s="20"/>
      <c r="D292" s="123"/>
      <c r="E292" s="20"/>
      <c r="F292" s="20"/>
      <c r="G292" s="45"/>
      <c r="H292" s="20"/>
      <c r="I292" s="33"/>
      <c r="J292" s="20"/>
      <c r="K292" s="33"/>
    </row>
    <row r="293" spans="2:11" s="17" customFormat="1" x14ac:dyDescent="0.2">
      <c r="B293" s="20"/>
      <c r="C293" s="20"/>
      <c r="D293" s="123"/>
      <c r="E293" s="20"/>
      <c r="F293" s="20"/>
      <c r="G293" s="45"/>
      <c r="H293" s="20"/>
      <c r="I293" s="33"/>
      <c r="J293" s="20"/>
      <c r="K293" s="33"/>
    </row>
    <row r="294" spans="2:11" s="17" customFormat="1" x14ac:dyDescent="0.2">
      <c r="B294" s="20"/>
      <c r="C294" s="20"/>
      <c r="D294" s="123"/>
      <c r="E294" s="20"/>
      <c r="F294" s="20"/>
      <c r="G294" s="45"/>
      <c r="H294" s="20"/>
      <c r="I294" s="33"/>
      <c r="J294" s="20"/>
      <c r="K294" s="33"/>
    </row>
    <row r="295" spans="2:11" s="17" customFormat="1" x14ac:dyDescent="0.2">
      <c r="B295" s="20"/>
      <c r="C295" s="20"/>
      <c r="D295" s="123"/>
      <c r="E295" s="20"/>
      <c r="F295" s="20"/>
      <c r="G295" s="45"/>
      <c r="H295" s="20"/>
      <c r="I295" s="33"/>
      <c r="J295" s="20"/>
      <c r="K295" s="33"/>
    </row>
  </sheetData>
  <pageMargins left="0.11811023622047245" right="0.11811023622047245" top="0.55118110236220474" bottom="0.27559055118110237" header="0.31496062992125984" footer="0.31496062992125984"/>
  <pageSetup scale="77" fitToWidth="0" orientation="landscape" r:id="rId1"/>
  <headerFooter>
    <oddFooter xml:space="preserve">&amp;Lที่มา: รายงานผลการตรวจราชการกระทรวงสาธารณสุข,นิเทศรอบ 2,2558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0"/>
  <sheetViews>
    <sheetView zoomScale="87" zoomScaleNormal="87" workbookViewId="0">
      <pane ySplit="3" topLeftCell="A4" activePane="bottomLeft" state="frozen"/>
      <selection pane="bottomLeft" activeCell="M6" sqref="M6"/>
    </sheetView>
  </sheetViews>
  <sheetFormatPr defaultRowHeight="23.25" x14ac:dyDescent="0.2"/>
  <cols>
    <col min="1" max="1" width="16.625" style="21" customWidth="1"/>
    <col min="2" max="3" width="11" style="22" customWidth="1"/>
    <col min="4" max="4" width="11" style="124" customWidth="1"/>
    <col min="5" max="6" width="10.375" style="22" customWidth="1"/>
    <col min="7" max="7" width="9.625" style="46" customWidth="1"/>
    <col min="8" max="8" width="9.25" style="22" customWidth="1"/>
    <col min="9" max="9" width="10.375" style="34" customWidth="1"/>
    <col min="10" max="10" width="10.375" style="22" customWidth="1"/>
    <col min="11" max="11" width="14" style="34" customWidth="1"/>
  </cols>
  <sheetData>
    <row r="1" spans="1:11" x14ac:dyDescent="0.2">
      <c r="B1" s="182" t="s">
        <v>96</v>
      </c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26.25" customHeight="1" x14ac:dyDescent="0.55000000000000004">
      <c r="A2" s="186" t="s">
        <v>0</v>
      </c>
      <c r="B2" s="187" t="s">
        <v>94</v>
      </c>
      <c r="C2" s="187"/>
      <c r="D2" s="187"/>
      <c r="E2" s="187"/>
      <c r="F2" s="187"/>
      <c r="G2" s="187"/>
      <c r="H2" s="187"/>
      <c r="I2" s="187"/>
      <c r="J2" s="187"/>
      <c r="K2" s="187"/>
    </row>
    <row r="3" spans="1:11" ht="39.75" customHeight="1" x14ac:dyDescent="0.2">
      <c r="A3" s="186"/>
      <c r="B3" s="188" t="s">
        <v>132</v>
      </c>
      <c r="C3" s="189"/>
      <c r="D3" s="190"/>
      <c r="E3" s="191" t="s">
        <v>121</v>
      </c>
      <c r="F3" s="191"/>
      <c r="G3" s="191"/>
      <c r="H3" s="191"/>
      <c r="I3" s="191"/>
      <c r="J3" s="191"/>
      <c r="K3" s="191"/>
    </row>
    <row r="4" spans="1:11" ht="28.5" customHeight="1" x14ac:dyDescent="0.2">
      <c r="A4" s="186"/>
      <c r="B4" s="184" t="s">
        <v>99</v>
      </c>
      <c r="C4" s="184" t="s">
        <v>97</v>
      </c>
      <c r="D4" s="185" t="s">
        <v>98</v>
      </c>
      <c r="E4" s="192" t="s">
        <v>1</v>
      </c>
      <c r="F4" s="191" t="s">
        <v>100</v>
      </c>
      <c r="G4" s="191"/>
      <c r="H4" s="191" t="s">
        <v>101</v>
      </c>
      <c r="I4" s="191"/>
      <c r="J4" s="191" t="s">
        <v>102</v>
      </c>
      <c r="K4" s="191"/>
    </row>
    <row r="5" spans="1:11" s="4" customFormat="1" ht="21.75" customHeight="1" x14ac:dyDescent="0.2">
      <c r="A5" s="186"/>
      <c r="B5" s="184"/>
      <c r="C5" s="184"/>
      <c r="D5" s="185"/>
      <c r="E5" s="193"/>
      <c r="F5" s="2" t="s">
        <v>3</v>
      </c>
      <c r="G5" s="3" t="s">
        <v>2</v>
      </c>
      <c r="H5" s="2" t="s">
        <v>3</v>
      </c>
      <c r="I5" s="3" t="s">
        <v>2</v>
      </c>
      <c r="J5" s="2" t="s">
        <v>3</v>
      </c>
      <c r="K5" s="3" t="s">
        <v>2</v>
      </c>
    </row>
    <row r="6" spans="1:11" x14ac:dyDescent="0.35">
      <c r="A6" s="5" t="s">
        <v>4</v>
      </c>
      <c r="B6" s="6">
        <v>4456</v>
      </c>
      <c r="C6" s="6">
        <v>4</v>
      </c>
      <c r="D6" s="103">
        <f t="shared" ref="D6:D66" si="0">C6*100000/B6</f>
        <v>89.766606822262119</v>
      </c>
      <c r="E6" s="53">
        <v>20600</v>
      </c>
      <c r="F6" s="54">
        <v>9464</v>
      </c>
      <c r="G6" s="39">
        <v>45.941747572815537</v>
      </c>
      <c r="H6" s="54">
        <v>7814</v>
      </c>
      <c r="I6" s="39">
        <v>82.565511411665256</v>
      </c>
      <c r="J6" s="6">
        <v>1650</v>
      </c>
      <c r="K6" s="30">
        <v>17.434488588334741</v>
      </c>
    </row>
    <row r="7" spans="1:11" x14ac:dyDescent="0.35">
      <c r="A7" s="7" t="s">
        <v>5</v>
      </c>
      <c r="B7" s="8">
        <v>1158</v>
      </c>
      <c r="C7" s="6">
        <v>0</v>
      </c>
      <c r="D7" s="103">
        <f t="shared" si="0"/>
        <v>0</v>
      </c>
      <c r="E7" s="53">
        <v>11205</v>
      </c>
      <c r="F7" s="54">
        <v>6520</v>
      </c>
      <c r="G7" s="39">
        <v>58.18830879071843</v>
      </c>
      <c r="H7" s="54">
        <v>5843</v>
      </c>
      <c r="I7" s="39">
        <v>89.616564417177912</v>
      </c>
      <c r="J7" s="6">
        <v>677</v>
      </c>
      <c r="K7" s="30">
        <v>10.383435582822086</v>
      </c>
    </row>
    <row r="8" spans="1:11" x14ac:dyDescent="0.35">
      <c r="A8" s="7" t="s">
        <v>6</v>
      </c>
      <c r="B8" s="8">
        <v>1481</v>
      </c>
      <c r="C8" s="8">
        <v>0</v>
      </c>
      <c r="D8" s="103">
        <f t="shared" si="0"/>
        <v>0</v>
      </c>
      <c r="E8" s="53">
        <v>12442</v>
      </c>
      <c r="F8" s="54">
        <v>9515</v>
      </c>
      <c r="G8" s="39">
        <v>76.474843272785719</v>
      </c>
      <c r="H8" s="54">
        <v>8061</v>
      </c>
      <c r="I8" s="39">
        <v>84.718864950078824</v>
      </c>
      <c r="J8" s="6">
        <v>1454</v>
      </c>
      <c r="K8" s="30">
        <v>15.281135049921177</v>
      </c>
    </row>
    <row r="9" spans="1:11" x14ac:dyDescent="0.35">
      <c r="A9" s="7" t="s">
        <v>7</v>
      </c>
      <c r="B9" s="8">
        <v>751</v>
      </c>
      <c r="C9" s="8">
        <v>0</v>
      </c>
      <c r="D9" s="103">
        <f t="shared" si="0"/>
        <v>0</v>
      </c>
      <c r="E9" s="53">
        <v>11761</v>
      </c>
      <c r="F9" s="54">
        <v>4067</v>
      </c>
      <c r="G9" s="39">
        <v>34.58039282373948</v>
      </c>
      <c r="H9" s="54">
        <v>3368</v>
      </c>
      <c r="I9" s="39">
        <v>82.812884189820508</v>
      </c>
      <c r="J9" s="6">
        <v>699</v>
      </c>
      <c r="K9" s="30">
        <v>17.187115810179492</v>
      </c>
    </row>
    <row r="10" spans="1:11" x14ac:dyDescent="0.35">
      <c r="A10" s="7" t="s">
        <v>8</v>
      </c>
      <c r="B10" s="8">
        <v>1098</v>
      </c>
      <c r="C10" s="8">
        <v>0</v>
      </c>
      <c r="D10" s="103">
        <f t="shared" si="0"/>
        <v>0</v>
      </c>
      <c r="E10" s="53">
        <v>15230</v>
      </c>
      <c r="F10" s="54">
        <v>9438</v>
      </c>
      <c r="G10" s="39">
        <v>61.969796454366382</v>
      </c>
      <c r="H10" s="54">
        <v>8007</v>
      </c>
      <c r="I10" s="39">
        <v>84.837889383343935</v>
      </c>
      <c r="J10" s="6">
        <v>1431</v>
      </c>
      <c r="K10" s="30">
        <v>15.16211061665607</v>
      </c>
    </row>
    <row r="11" spans="1:11" x14ac:dyDescent="0.35">
      <c r="A11" s="7" t="s">
        <v>9</v>
      </c>
      <c r="B11" s="8">
        <v>901</v>
      </c>
      <c r="C11" s="8">
        <v>0</v>
      </c>
      <c r="D11" s="103">
        <f t="shared" si="0"/>
        <v>0</v>
      </c>
      <c r="E11" s="53">
        <v>10790</v>
      </c>
      <c r="F11" s="54">
        <v>5465</v>
      </c>
      <c r="G11" s="39">
        <v>50.648748841519925</v>
      </c>
      <c r="H11" s="54">
        <v>4853</v>
      </c>
      <c r="I11" s="39">
        <v>88.801463860933211</v>
      </c>
      <c r="J11" s="6">
        <v>612</v>
      </c>
      <c r="K11" s="30">
        <v>11.198536139066789</v>
      </c>
    </row>
    <row r="12" spans="1:11" x14ac:dyDescent="0.35">
      <c r="A12" s="7" t="s">
        <v>10</v>
      </c>
      <c r="B12" s="8">
        <v>2429</v>
      </c>
      <c r="C12" s="8">
        <v>1</v>
      </c>
      <c r="D12" s="103">
        <f t="shared" si="0"/>
        <v>41.169205434335119</v>
      </c>
      <c r="E12" s="53">
        <v>34465</v>
      </c>
      <c r="F12" s="54">
        <v>29514</v>
      </c>
      <c r="G12" s="39">
        <v>85.634701871463804</v>
      </c>
      <c r="H12" s="54">
        <v>25155</v>
      </c>
      <c r="I12" s="39">
        <v>85.230737954868871</v>
      </c>
      <c r="J12" s="6">
        <v>4359</v>
      </c>
      <c r="K12" s="30">
        <v>14.769262045131125</v>
      </c>
    </row>
    <row r="13" spans="1:11" x14ac:dyDescent="0.35">
      <c r="A13" s="7" t="s">
        <v>11</v>
      </c>
      <c r="B13" s="8">
        <v>851</v>
      </c>
      <c r="C13" s="6">
        <v>0</v>
      </c>
      <c r="D13" s="103">
        <f t="shared" si="0"/>
        <v>0</v>
      </c>
      <c r="E13" s="53">
        <v>10894</v>
      </c>
      <c r="F13" s="54">
        <v>5413</v>
      </c>
      <c r="G13" s="39">
        <v>49.687901597209475</v>
      </c>
      <c r="H13" s="54">
        <v>4429</v>
      </c>
      <c r="I13" s="39">
        <v>81.82154073526695</v>
      </c>
      <c r="J13" s="6">
        <v>984</v>
      </c>
      <c r="K13" s="30">
        <v>18.17845926473305</v>
      </c>
    </row>
    <row r="14" spans="1:11" x14ac:dyDescent="0.2">
      <c r="A14" s="9" t="s">
        <v>12</v>
      </c>
      <c r="B14" s="10">
        <f>SUM(B6:B13)</f>
        <v>13125</v>
      </c>
      <c r="C14" s="10">
        <f>SUM(C6:C13)</f>
        <v>5</v>
      </c>
      <c r="D14" s="104">
        <f t="shared" si="0"/>
        <v>38.095238095238095</v>
      </c>
      <c r="E14" s="14">
        <v>127387</v>
      </c>
      <c r="F14" s="14">
        <v>79396</v>
      </c>
      <c r="G14" s="32">
        <v>62.326611035662978</v>
      </c>
      <c r="H14" s="14">
        <v>67530</v>
      </c>
      <c r="I14" s="31">
        <v>85.054662703410756</v>
      </c>
      <c r="J14" s="14">
        <v>11866</v>
      </c>
      <c r="K14" s="31">
        <v>14.945337296589249</v>
      </c>
    </row>
    <row r="15" spans="1:11" x14ac:dyDescent="0.2">
      <c r="A15" s="7" t="s">
        <v>13</v>
      </c>
      <c r="B15" s="8">
        <v>850</v>
      </c>
      <c r="C15" s="8">
        <v>1</v>
      </c>
      <c r="D15" s="103">
        <f t="shared" si="0"/>
        <v>117.64705882352941</v>
      </c>
      <c r="E15" s="6">
        <v>3902</v>
      </c>
      <c r="F15" s="6">
        <v>3177</v>
      </c>
      <c r="G15" s="43">
        <v>81.419784725781653</v>
      </c>
      <c r="H15" s="6">
        <v>2872</v>
      </c>
      <c r="I15" s="30">
        <v>90.399748190116469</v>
      </c>
      <c r="J15" s="6">
        <v>305</v>
      </c>
      <c r="K15" s="30">
        <v>9.6002518098835381</v>
      </c>
    </row>
    <row r="16" spans="1:11" x14ac:dyDescent="0.2">
      <c r="A16" s="7" t="s">
        <v>14</v>
      </c>
      <c r="B16" s="8">
        <v>1624</v>
      </c>
      <c r="C16" s="8">
        <v>0</v>
      </c>
      <c r="D16" s="103">
        <f t="shared" si="0"/>
        <v>0</v>
      </c>
      <c r="E16" s="6">
        <v>11644</v>
      </c>
      <c r="F16" s="6">
        <v>11488</v>
      </c>
      <c r="G16" s="43">
        <v>98.660254208175886</v>
      </c>
      <c r="H16" s="6">
        <v>10085</v>
      </c>
      <c r="I16" s="30">
        <v>87.787256267409475</v>
      </c>
      <c r="J16" s="6">
        <v>1403</v>
      </c>
      <c r="K16" s="30">
        <v>12.212743732590528</v>
      </c>
    </row>
    <row r="17" spans="1:11" x14ac:dyDescent="0.2">
      <c r="A17" s="7" t="s">
        <v>15</v>
      </c>
      <c r="B17" s="8">
        <v>1208</v>
      </c>
      <c r="C17" s="8">
        <v>1</v>
      </c>
      <c r="D17" s="103">
        <f t="shared" si="0"/>
        <v>82.78145695364239</v>
      </c>
      <c r="E17" s="6">
        <v>4492</v>
      </c>
      <c r="F17" s="6">
        <v>3068</v>
      </c>
      <c r="G17" s="43">
        <v>68.299198575244873</v>
      </c>
      <c r="H17" s="6">
        <v>2746</v>
      </c>
      <c r="I17" s="30">
        <v>89.5045632333768</v>
      </c>
      <c r="J17" s="6">
        <v>322</v>
      </c>
      <c r="K17" s="30">
        <v>10.495436766623207</v>
      </c>
    </row>
    <row r="18" spans="1:11" x14ac:dyDescent="0.2">
      <c r="A18" s="7" t="s">
        <v>16</v>
      </c>
      <c r="B18" s="8">
        <v>1740</v>
      </c>
      <c r="C18" s="8">
        <v>2</v>
      </c>
      <c r="D18" s="103">
        <f t="shared" si="0"/>
        <v>114.94252873563218</v>
      </c>
      <c r="E18" s="6">
        <v>4106</v>
      </c>
      <c r="F18" s="6">
        <v>3984</v>
      </c>
      <c r="G18" s="43">
        <v>97.028738431563568</v>
      </c>
      <c r="H18" s="6">
        <v>3460</v>
      </c>
      <c r="I18" s="30">
        <v>86.847389558232933</v>
      </c>
      <c r="J18" s="6">
        <v>524</v>
      </c>
      <c r="K18" s="30">
        <v>13.152610441767068</v>
      </c>
    </row>
    <row r="19" spans="1:11" x14ac:dyDescent="0.2">
      <c r="A19" s="7" t="s">
        <v>17</v>
      </c>
      <c r="B19" s="8">
        <v>2035</v>
      </c>
      <c r="C19" s="8">
        <v>0</v>
      </c>
      <c r="D19" s="103">
        <f t="shared" si="0"/>
        <v>0</v>
      </c>
      <c r="E19" s="6">
        <v>5569</v>
      </c>
      <c r="F19" s="6">
        <v>3984</v>
      </c>
      <c r="G19" s="43">
        <v>71.538875920272943</v>
      </c>
      <c r="H19" s="6">
        <v>3732</v>
      </c>
      <c r="I19" s="30">
        <v>93.674698795180717</v>
      </c>
      <c r="J19" s="6">
        <v>252</v>
      </c>
      <c r="K19" s="30">
        <v>6.3253012048192767</v>
      </c>
    </row>
    <row r="20" spans="1:11" x14ac:dyDescent="0.2">
      <c r="A20" s="9" t="s">
        <v>18</v>
      </c>
      <c r="B20" s="10">
        <f>SUM(B15:B19)</f>
        <v>7457</v>
      </c>
      <c r="C20" s="10">
        <f>SUM(C15:C19)</f>
        <v>4</v>
      </c>
      <c r="D20" s="104">
        <f t="shared" si="0"/>
        <v>53.640874346251842</v>
      </c>
      <c r="E20" s="10">
        <v>29713</v>
      </c>
      <c r="F20" s="14">
        <v>25701</v>
      </c>
      <c r="G20" s="32">
        <v>86.497492679971728</v>
      </c>
      <c r="H20" s="14">
        <v>22895</v>
      </c>
      <c r="I20" s="31">
        <v>89.082136881833392</v>
      </c>
      <c r="J20" s="14">
        <v>2806</v>
      </c>
      <c r="K20" s="31">
        <v>10.917863118166608</v>
      </c>
    </row>
    <row r="21" spans="1:11" x14ac:dyDescent="0.35">
      <c r="A21" s="7" t="s">
        <v>19</v>
      </c>
      <c r="B21" s="8">
        <v>618</v>
      </c>
      <c r="C21" s="8">
        <v>0</v>
      </c>
      <c r="D21" s="103">
        <f t="shared" si="0"/>
        <v>0</v>
      </c>
      <c r="E21" s="53">
        <v>5273</v>
      </c>
      <c r="F21" s="54">
        <v>5018</v>
      </c>
      <c r="G21" s="39">
        <v>95.164043239142799</v>
      </c>
      <c r="H21" s="54">
        <v>4666</v>
      </c>
      <c r="I21" s="39">
        <v>92.985253088880029</v>
      </c>
      <c r="J21" s="6">
        <v>352</v>
      </c>
      <c r="K21" s="30">
        <v>7.0147469111199685</v>
      </c>
    </row>
    <row r="22" spans="1:11" x14ac:dyDescent="0.35">
      <c r="A22" s="7" t="s">
        <v>20</v>
      </c>
      <c r="B22" s="8">
        <v>1172</v>
      </c>
      <c r="C22" s="8">
        <v>0</v>
      </c>
      <c r="D22" s="103">
        <f t="shared" si="0"/>
        <v>0</v>
      </c>
      <c r="E22" s="53">
        <v>17684</v>
      </c>
      <c r="F22" s="54">
        <v>17308</v>
      </c>
      <c r="G22" s="39">
        <v>97.87378421171681</v>
      </c>
      <c r="H22" s="54">
        <v>16425</v>
      </c>
      <c r="I22" s="39">
        <v>94.898312918881444</v>
      </c>
      <c r="J22" s="6">
        <v>883</v>
      </c>
      <c r="K22" s="30">
        <v>5.1016870811185582</v>
      </c>
    </row>
    <row r="23" spans="1:11" x14ac:dyDescent="0.35">
      <c r="A23" s="7" t="s">
        <v>21</v>
      </c>
      <c r="B23" s="8">
        <v>746</v>
      </c>
      <c r="C23" s="8">
        <v>0</v>
      </c>
      <c r="D23" s="103">
        <f t="shared" si="0"/>
        <v>0</v>
      </c>
      <c r="E23" s="53">
        <v>7918</v>
      </c>
      <c r="F23" s="54">
        <v>5730</v>
      </c>
      <c r="G23" s="39">
        <v>72.366759282647138</v>
      </c>
      <c r="H23" s="54">
        <v>5249</v>
      </c>
      <c r="I23" s="39">
        <v>91.60558464223385</v>
      </c>
      <c r="J23" s="6">
        <v>481</v>
      </c>
      <c r="K23" s="30">
        <v>8.3944153577661424</v>
      </c>
    </row>
    <row r="24" spans="1:11" x14ac:dyDescent="0.35">
      <c r="A24" s="7" t="s">
        <v>22</v>
      </c>
      <c r="B24" s="8">
        <v>1560</v>
      </c>
      <c r="C24" s="8">
        <v>0</v>
      </c>
      <c r="D24" s="103">
        <f t="shared" si="0"/>
        <v>0</v>
      </c>
      <c r="E24" s="53">
        <v>19334</v>
      </c>
      <c r="F24" s="54">
        <v>12243</v>
      </c>
      <c r="G24" s="39">
        <v>63.323678493845037</v>
      </c>
      <c r="H24" s="54">
        <v>11967</v>
      </c>
      <c r="I24" s="39">
        <v>97.74565057583925</v>
      </c>
      <c r="J24" s="6">
        <v>276</v>
      </c>
      <c r="K24" s="30">
        <v>2.2543494241607451</v>
      </c>
    </row>
    <row r="25" spans="1:11" x14ac:dyDescent="0.35">
      <c r="A25" s="7" t="s">
        <v>23</v>
      </c>
      <c r="B25" s="8">
        <v>699</v>
      </c>
      <c r="C25" s="8">
        <v>1</v>
      </c>
      <c r="D25" s="103">
        <f t="shared" si="0"/>
        <v>143.06151645207439</v>
      </c>
      <c r="E25" s="53">
        <v>4211</v>
      </c>
      <c r="F25" s="54">
        <v>2509</v>
      </c>
      <c r="G25" s="39">
        <v>59.582047019710281</v>
      </c>
      <c r="H25" s="54">
        <v>2465</v>
      </c>
      <c r="I25" s="39">
        <v>98.246313272220007</v>
      </c>
      <c r="J25" s="6">
        <v>252</v>
      </c>
      <c r="K25" s="30">
        <v>10.0438421681945</v>
      </c>
    </row>
    <row r="26" spans="1:11" x14ac:dyDescent="0.35">
      <c r="A26" s="9" t="s">
        <v>24</v>
      </c>
      <c r="B26" s="10">
        <f>SUM(B21:B25)</f>
        <v>4795</v>
      </c>
      <c r="C26" s="10">
        <f>SUM(C21:C25)</f>
        <v>1</v>
      </c>
      <c r="D26" s="105">
        <f t="shared" si="0"/>
        <v>20.855057351407716</v>
      </c>
      <c r="E26" s="55">
        <v>54420</v>
      </c>
      <c r="F26" s="55">
        <v>42808</v>
      </c>
      <c r="G26" s="47">
        <v>78.662256523337007</v>
      </c>
      <c r="H26" s="55">
        <v>40772</v>
      </c>
      <c r="I26" s="47">
        <v>95.243879648663807</v>
      </c>
      <c r="J26" s="60">
        <v>2244</v>
      </c>
      <c r="K26" s="40">
        <v>5.2420108390954958</v>
      </c>
    </row>
    <row r="27" spans="1:11" ht="30.75" customHeight="1" x14ac:dyDescent="0.2">
      <c r="A27" s="7" t="s">
        <v>25</v>
      </c>
      <c r="B27" s="8">
        <v>2947</v>
      </c>
      <c r="C27" s="8">
        <v>0</v>
      </c>
      <c r="D27" s="103">
        <f t="shared" si="0"/>
        <v>0</v>
      </c>
      <c r="E27" s="6">
        <v>11219</v>
      </c>
      <c r="F27" s="6">
        <v>7024</v>
      </c>
      <c r="G27" s="43">
        <v>62.608075586059364</v>
      </c>
      <c r="H27" s="6">
        <v>6460</v>
      </c>
      <c r="I27" s="30">
        <v>91.970387243735757</v>
      </c>
      <c r="J27" s="6">
        <v>564</v>
      </c>
      <c r="K27" s="30">
        <v>8.0296127562642372</v>
      </c>
    </row>
    <row r="28" spans="1:11" x14ac:dyDescent="0.2">
      <c r="A28" s="7" t="s">
        <v>26</v>
      </c>
      <c r="B28" s="8">
        <v>1351</v>
      </c>
      <c r="C28" s="8">
        <v>1</v>
      </c>
      <c r="D28" s="103">
        <f t="shared" si="0"/>
        <v>74.019245003700959</v>
      </c>
      <c r="E28" s="6">
        <v>7531</v>
      </c>
      <c r="F28" s="6">
        <v>4379</v>
      </c>
      <c r="G28" s="43">
        <v>58.146328508830166</v>
      </c>
      <c r="H28" s="6">
        <v>3864</v>
      </c>
      <c r="I28" s="30">
        <v>88.239324046585978</v>
      </c>
      <c r="J28" s="6">
        <v>515</v>
      </c>
      <c r="K28" s="30">
        <v>11.760675953414021</v>
      </c>
    </row>
    <row r="29" spans="1:11" ht="32.25" customHeight="1" x14ac:dyDescent="0.2">
      <c r="A29" s="7" t="s">
        <v>27</v>
      </c>
      <c r="B29" s="8">
        <v>2163</v>
      </c>
      <c r="C29" s="8">
        <v>1</v>
      </c>
      <c r="D29" s="103">
        <f t="shared" si="0"/>
        <v>46.232085067036522</v>
      </c>
      <c r="E29" s="6">
        <v>13043</v>
      </c>
      <c r="F29" s="6">
        <v>8015</v>
      </c>
      <c r="G29" s="43">
        <v>61.450586521505791</v>
      </c>
      <c r="H29" s="6">
        <v>7217</v>
      </c>
      <c r="I29" s="30">
        <v>90.043668122270745</v>
      </c>
      <c r="J29" s="6">
        <v>798</v>
      </c>
      <c r="K29" s="30">
        <v>9.9563318777292569</v>
      </c>
    </row>
    <row r="30" spans="1:11" x14ac:dyDescent="0.2">
      <c r="A30" s="7" t="s">
        <v>28</v>
      </c>
      <c r="B30" s="29">
        <v>1346</v>
      </c>
      <c r="C30" s="29">
        <v>0</v>
      </c>
      <c r="D30" s="106">
        <f t="shared" si="0"/>
        <v>0</v>
      </c>
      <c r="E30" s="74">
        <v>6696</v>
      </c>
      <c r="F30" s="74">
        <v>4545</v>
      </c>
      <c r="G30" s="75">
        <v>67.876344086021504</v>
      </c>
      <c r="H30" s="74">
        <v>4287</v>
      </c>
      <c r="I30" s="76">
        <v>94.32343234323433</v>
      </c>
      <c r="J30" s="74">
        <v>258</v>
      </c>
      <c r="K30" s="76">
        <v>5.6765676567656769</v>
      </c>
    </row>
    <row r="31" spans="1:11" x14ac:dyDescent="0.2">
      <c r="A31" s="7" t="s">
        <v>29</v>
      </c>
      <c r="B31" s="8">
        <v>1448</v>
      </c>
      <c r="C31" s="8">
        <v>2</v>
      </c>
      <c r="D31" s="103">
        <f t="shared" si="0"/>
        <v>138.12154696132598</v>
      </c>
      <c r="E31" s="6">
        <v>18576</v>
      </c>
      <c r="F31" s="6">
        <v>12682</v>
      </c>
      <c r="G31" s="43">
        <v>68.270887166236008</v>
      </c>
      <c r="H31" s="6">
        <v>11083</v>
      </c>
      <c r="I31" s="30">
        <v>87.391578615360359</v>
      </c>
      <c r="J31" s="6">
        <v>1599</v>
      </c>
      <c r="K31" s="30">
        <v>12.608421384639646</v>
      </c>
    </row>
    <row r="32" spans="1:11" x14ac:dyDescent="0.2">
      <c r="A32" s="7" t="s">
        <v>30</v>
      </c>
      <c r="B32" s="8">
        <v>453</v>
      </c>
      <c r="C32" s="8">
        <v>0</v>
      </c>
      <c r="D32" s="103">
        <f t="shared" si="0"/>
        <v>0</v>
      </c>
      <c r="E32" s="6">
        <v>5538</v>
      </c>
      <c r="F32" s="6">
        <v>4521</v>
      </c>
      <c r="G32" s="43">
        <v>81.635969664138685</v>
      </c>
      <c r="H32" s="6">
        <v>4161</v>
      </c>
      <c r="I32" s="30">
        <v>92.037159920371593</v>
      </c>
      <c r="J32" s="6">
        <v>360</v>
      </c>
      <c r="K32" s="30">
        <v>7.9628400796284007</v>
      </c>
    </row>
    <row r="33" spans="1:11" x14ac:dyDescent="0.2">
      <c r="A33" s="7" t="s">
        <v>31</v>
      </c>
      <c r="B33" s="8">
        <v>1448</v>
      </c>
      <c r="C33" s="8">
        <v>0</v>
      </c>
      <c r="D33" s="103">
        <f t="shared" si="0"/>
        <v>0</v>
      </c>
      <c r="E33" s="6">
        <v>19097</v>
      </c>
      <c r="F33" s="6">
        <v>4725</v>
      </c>
      <c r="G33" s="43">
        <v>24.742106089961773</v>
      </c>
      <c r="H33" s="6">
        <v>4051</v>
      </c>
      <c r="I33" s="30">
        <v>85.735449735449734</v>
      </c>
      <c r="J33" s="6">
        <v>674</v>
      </c>
      <c r="K33" s="30">
        <v>14.264550264550264</v>
      </c>
    </row>
    <row r="34" spans="1:11" x14ac:dyDescent="0.2">
      <c r="A34" s="7" t="s">
        <v>32</v>
      </c>
      <c r="B34" s="8">
        <v>527</v>
      </c>
      <c r="C34" s="8">
        <v>0</v>
      </c>
      <c r="D34" s="103">
        <f t="shared" si="0"/>
        <v>0</v>
      </c>
      <c r="E34" s="6">
        <v>5976</v>
      </c>
      <c r="F34" s="6">
        <v>4463</v>
      </c>
      <c r="G34" s="43">
        <v>74.682061579651943</v>
      </c>
      <c r="H34" s="6">
        <v>4121</v>
      </c>
      <c r="I34" s="30">
        <v>92.336993053999549</v>
      </c>
      <c r="J34" s="6">
        <v>342</v>
      </c>
      <c r="K34" s="30">
        <v>7.663006946000448</v>
      </c>
    </row>
    <row r="35" spans="1:11" x14ac:dyDescent="0.2">
      <c r="A35" s="9" t="s">
        <v>33</v>
      </c>
      <c r="B35" s="10">
        <f>SUM(B27:B34)</f>
        <v>11683</v>
      </c>
      <c r="C35" s="10">
        <f>SUM(C27:C34)</f>
        <v>4</v>
      </c>
      <c r="D35" s="104">
        <f t="shared" si="0"/>
        <v>34.237781391765814</v>
      </c>
      <c r="E35" s="14">
        <v>87676</v>
      </c>
      <c r="F35" s="14">
        <v>50354</v>
      </c>
      <c r="G35" s="32">
        <v>57.431908389981295</v>
      </c>
      <c r="H35" s="14">
        <v>45244</v>
      </c>
      <c r="I35" s="31">
        <v>89.851848909719195</v>
      </c>
      <c r="J35" s="14">
        <v>5110</v>
      </c>
      <c r="K35" s="31">
        <v>10.148151090280813</v>
      </c>
    </row>
    <row r="36" spans="1:11" x14ac:dyDescent="0.2">
      <c r="A36" s="7" t="s">
        <v>34</v>
      </c>
      <c r="B36" s="11">
        <v>3307</v>
      </c>
      <c r="C36" s="11">
        <v>0</v>
      </c>
      <c r="D36" s="103">
        <f t="shared" si="0"/>
        <v>0</v>
      </c>
      <c r="E36" s="6">
        <v>18187</v>
      </c>
      <c r="F36" s="6">
        <v>12958</v>
      </c>
      <c r="G36" s="43">
        <v>71.248694122175181</v>
      </c>
      <c r="H36" s="6">
        <v>11330</v>
      </c>
      <c r="I36" s="30">
        <v>87.436332767402376</v>
      </c>
      <c r="J36" s="6">
        <v>1628</v>
      </c>
      <c r="K36" s="30">
        <v>12.563667232597624</v>
      </c>
    </row>
    <row r="37" spans="1:11" x14ac:dyDescent="0.2">
      <c r="A37" s="7" t="s">
        <v>35</v>
      </c>
      <c r="B37" s="11">
        <v>1231</v>
      </c>
      <c r="C37" s="11">
        <v>0</v>
      </c>
      <c r="D37" s="103">
        <f t="shared" si="0"/>
        <v>0</v>
      </c>
      <c r="E37" s="6">
        <v>17750</v>
      </c>
      <c r="F37" s="6">
        <v>13225</v>
      </c>
      <c r="G37" s="43">
        <v>74.507042253521121</v>
      </c>
      <c r="H37" s="6">
        <v>11303</v>
      </c>
      <c r="I37" s="30">
        <v>85.46691871455576</v>
      </c>
      <c r="J37" s="6">
        <v>1922</v>
      </c>
      <c r="K37" s="30">
        <v>14.533081285444235</v>
      </c>
    </row>
    <row r="38" spans="1:11" x14ac:dyDescent="0.2">
      <c r="A38" s="7" t="s">
        <v>36</v>
      </c>
      <c r="B38" s="11">
        <v>2026</v>
      </c>
      <c r="C38" s="11">
        <v>1</v>
      </c>
      <c r="D38" s="103">
        <f t="shared" si="0"/>
        <v>49.358341559723591</v>
      </c>
      <c r="E38" s="6">
        <v>24182</v>
      </c>
      <c r="F38" s="6">
        <v>20922</v>
      </c>
      <c r="G38" s="43">
        <v>86.518898354147709</v>
      </c>
      <c r="H38" s="6">
        <v>17161</v>
      </c>
      <c r="I38" s="30">
        <v>82.02370710257145</v>
      </c>
      <c r="J38" s="6">
        <v>3761</v>
      </c>
      <c r="K38" s="30">
        <v>17.976292897428543</v>
      </c>
    </row>
    <row r="39" spans="1:11" x14ac:dyDescent="0.2">
      <c r="A39" s="7" t="s">
        <v>37</v>
      </c>
      <c r="B39" s="11">
        <v>1618</v>
      </c>
      <c r="C39" s="11">
        <v>0</v>
      </c>
      <c r="D39" s="103">
        <f t="shared" si="0"/>
        <v>0</v>
      </c>
      <c r="E39" s="6">
        <v>28624</v>
      </c>
      <c r="F39" s="6">
        <v>5695</v>
      </c>
      <c r="G39" s="43">
        <v>19.895891559530465</v>
      </c>
      <c r="H39" s="6">
        <v>5262</v>
      </c>
      <c r="I39" s="30">
        <v>92.39683933274803</v>
      </c>
      <c r="J39" s="6">
        <v>433</v>
      </c>
      <c r="K39" s="30">
        <v>7.6031606672519754</v>
      </c>
    </row>
    <row r="40" spans="1:11" ht="24" customHeight="1" x14ac:dyDescent="0.2">
      <c r="A40" s="7" t="s">
        <v>38</v>
      </c>
      <c r="B40" s="11">
        <v>2433</v>
      </c>
      <c r="C40" s="11">
        <v>1</v>
      </c>
      <c r="D40" s="103">
        <f t="shared" si="0"/>
        <v>41.101520756267981</v>
      </c>
      <c r="E40" s="6">
        <v>7246</v>
      </c>
      <c r="F40" s="6">
        <v>5660</v>
      </c>
      <c r="G40" s="43">
        <v>78.112061827215015</v>
      </c>
      <c r="H40" s="6">
        <v>4826</v>
      </c>
      <c r="I40" s="30">
        <v>85.265017667844518</v>
      </c>
      <c r="J40" s="6">
        <v>834</v>
      </c>
      <c r="K40" s="30">
        <v>14.734982332155477</v>
      </c>
    </row>
    <row r="41" spans="1:11" x14ac:dyDescent="0.2">
      <c r="A41" s="7" t="s">
        <v>39</v>
      </c>
      <c r="B41" s="11">
        <v>367</v>
      </c>
      <c r="C41" s="11">
        <v>0</v>
      </c>
      <c r="D41" s="103">
        <f t="shared" si="0"/>
        <v>0</v>
      </c>
      <c r="E41" s="6">
        <v>2082</v>
      </c>
      <c r="F41" s="6">
        <v>2011</v>
      </c>
      <c r="G41" s="43">
        <v>96.589817483189236</v>
      </c>
      <c r="H41" s="6">
        <v>1896</v>
      </c>
      <c r="I41" s="30">
        <v>94.281452013923428</v>
      </c>
      <c r="J41" s="6">
        <v>115</v>
      </c>
      <c r="K41" s="30">
        <v>5.7185479860765787</v>
      </c>
    </row>
    <row r="42" spans="1:11" x14ac:dyDescent="0.2">
      <c r="A42" s="7" t="s">
        <v>40</v>
      </c>
      <c r="B42" s="11">
        <v>964</v>
      </c>
      <c r="C42" s="11">
        <v>0</v>
      </c>
      <c r="D42" s="103">
        <f t="shared" si="0"/>
        <v>0</v>
      </c>
      <c r="E42" s="6">
        <v>15175</v>
      </c>
      <c r="F42" s="6">
        <v>2231</v>
      </c>
      <c r="G42" s="43">
        <v>14.701812191103789</v>
      </c>
      <c r="H42" s="6">
        <v>1590</v>
      </c>
      <c r="I42" s="30">
        <v>71.268489466606908</v>
      </c>
      <c r="J42" s="6">
        <v>641</v>
      </c>
      <c r="K42" s="30">
        <v>28.731510533393099</v>
      </c>
    </row>
    <row r="43" spans="1:11" x14ac:dyDescent="0.2">
      <c r="A43" s="7" t="s">
        <v>41</v>
      </c>
      <c r="B43" s="11">
        <v>1512</v>
      </c>
      <c r="C43" s="11">
        <v>0</v>
      </c>
      <c r="D43" s="103">
        <f t="shared" si="0"/>
        <v>0</v>
      </c>
      <c r="E43" s="6">
        <v>37450</v>
      </c>
      <c r="F43" s="6">
        <v>21125</v>
      </c>
      <c r="G43" s="43">
        <v>56.408544726301734</v>
      </c>
      <c r="H43" s="6">
        <v>20214</v>
      </c>
      <c r="I43" s="30">
        <v>95.687573964497048</v>
      </c>
      <c r="J43" s="6">
        <v>911</v>
      </c>
      <c r="K43" s="30">
        <v>4.3124260355029582</v>
      </c>
    </row>
    <row r="44" spans="1:11" ht="21.75" customHeight="1" x14ac:dyDescent="0.2">
      <c r="A44" s="9" t="s">
        <v>42</v>
      </c>
      <c r="B44" s="12">
        <f>SUM(B36:B43)</f>
        <v>13458</v>
      </c>
      <c r="C44" s="12">
        <f>SUM(C36:C43)</f>
        <v>2</v>
      </c>
      <c r="D44" s="104">
        <f t="shared" si="0"/>
        <v>14.861049190072819</v>
      </c>
      <c r="E44" s="14">
        <v>150696</v>
      </c>
      <c r="F44" s="14">
        <v>83827</v>
      </c>
      <c r="G44" s="32">
        <v>55.626559430907257</v>
      </c>
      <c r="H44" s="14">
        <v>73582</v>
      </c>
      <c r="I44" s="31">
        <v>87.778400753933695</v>
      </c>
      <c r="J44" s="14">
        <v>10245</v>
      </c>
      <c r="K44" s="31">
        <v>12.221599246066303</v>
      </c>
    </row>
    <row r="45" spans="1:11" ht="21.75" customHeight="1" x14ac:dyDescent="0.2">
      <c r="A45" s="5" t="s">
        <v>43</v>
      </c>
      <c r="B45" s="13">
        <v>3222</v>
      </c>
      <c r="C45" s="13">
        <v>0</v>
      </c>
      <c r="D45" s="103">
        <f t="shared" si="0"/>
        <v>0</v>
      </c>
      <c r="E45" s="6">
        <v>16845</v>
      </c>
      <c r="F45" s="6">
        <v>16125</v>
      </c>
      <c r="G45" s="43">
        <v>95.725734639358862</v>
      </c>
      <c r="H45" s="6">
        <v>15375</v>
      </c>
      <c r="I45" s="30">
        <v>95.348837209302332</v>
      </c>
      <c r="J45" s="6">
        <v>708</v>
      </c>
      <c r="K45" s="30">
        <v>4.3906976744186048</v>
      </c>
    </row>
    <row r="46" spans="1:11" ht="21.75" customHeight="1" x14ac:dyDescent="0.2">
      <c r="A46" s="7" t="s">
        <v>44</v>
      </c>
      <c r="B46" s="8">
        <v>7904</v>
      </c>
      <c r="C46" s="8">
        <v>0</v>
      </c>
      <c r="D46" s="103">
        <f t="shared" si="0"/>
        <v>0</v>
      </c>
      <c r="E46" s="6">
        <v>21609</v>
      </c>
      <c r="F46" s="6">
        <v>16665</v>
      </c>
      <c r="G46" s="43">
        <v>77.120644176037757</v>
      </c>
      <c r="H46" s="6">
        <v>16086</v>
      </c>
      <c r="I46" s="30">
        <v>96.525652565256522</v>
      </c>
      <c r="J46" s="6">
        <v>579</v>
      </c>
      <c r="K46" s="30">
        <v>3.4743474347434744</v>
      </c>
    </row>
    <row r="47" spans="1:11" ht="21.75" customHeight="1" x14ac:dyDescent="0.2">
      <c r="A47" s="7" t="s">
        <v>45</v>
      </c>
      <c r="B47" s="8">
        <v>2614</v>
      </c>
      <c r="C47" s="8">
        <v>0</v>
      </c>
      <c r="D47" s="103">
        <f t="shared" si="0"/>
        <v>0</v>
      </c>
      <c r="E47" s="6">
        <v>11089</v>
      </c>
      <c r="F47" s="6">
        <v>7830</v>
      </c>
      <c r="G47" s="43">
        <v>70.610514924700155</v>
      </c>
      <c r="H47" s="6">
        <v>7373</v>
      </c>
      <c r="I47" s="30">
        <v>94.163473818646239</v>
      </c>
      <c r="J47" s="6">
        <v>457</v>
      </c>
      <c r="K47" s="30">
        <v>5.8365261813537677</v>
      </c>
    </row>
    <row r="48" spans="1:11" ht="21.75" customHeight="1" x14ac:dyDescent="0.2">
      <c r="A48" s="7" t="s">
        <v>46</v>
      </c>
      <c r="B48" s="8">
        <v>1766</v>
      </c>
      <c r="C48" s="8">
        <v>0</v>
      </c>
      <c r="D48" s="103">
        <f t="shared" si="0"/>
        <v>0</v>
      </c>
      <c r="E48" s="6">
        <v>11890</v>
      </c>
      <c r="F48" s="6">
        <v>11701</v>
      </c>
      <c r="G48" s="43">
        <v>98.410428931875529</v>
      </c>
      <c r="H48" s="6">
        <v>11127</v>
      </c>
      <c r="I48" s="30">
        <v>95.094436372959578</v>
      </c>
      <c r="J48" s="6">
        <v>574</v>
      </c>
      <c r="K48" s="30">
        <v>4.9055636270404239</v>
      </c>
    </row>
    <row r="49" spans="1:11" ht="21.75" customHeight="1" x14ac:dyDescent="0.2">
      <c r="A49" s="7" t="s">
        <v>47</v>
      </c>
      <c r="B49" s="8">
        <v>337</v>
      </c>
      <c r="C49" s="8">
        <v>0</v>
      </c>
      <c r="D49" s="103">
        <f t="shared" si="0"/>
        <v>0</v>
      </c>
      <c r="E49" s="6">
        <v>6064</v>
      </c>
      <c r="F49" s="6">
        <v>5262</v>
      </c>
      <c r="G49" s="43">
        <v>86.774406332453822</v>
      </c>
      <c r="H49" s="6">
        <v>4776</v>
      </c>
      <c r="I49" s="30">
        <v>90.763968072976056</v>
      </c>
      <c r="J49" s="6">
        <v>486</v>
      </c>
      <c r="K49" s="30">
        <v>9.2360319270239462</v>
      </c>
    </row>
    <row r="50" spans="1:11" ht="21.75" customHeight="1" x14ac:dyDescent="0.2">
      <c r="A50" s="7" t="s">
        <v>48</v>
      </c>
      <c r="B50" s="8">
        <v>2180</v>
      </c>
      <c r="C50" s="8">
        <v>0</v>
      </c>
      <c r="D50" s="103">
        <f t="shared" si="0"/>
        <v>0</v>
      </c>
      <c r="E50" s="6">
        <v>14102</v>
      </c>
      <c r="F50" s="6">
        <v>8966</v>
      </c>
      <c r="G50" s="43">
        <v>63.57963409445469</v>
      </c>
      <c r="H50" s="6">
        <v>8769</v>
      </c>
      <c r="I50" s="30">
        <v>97.802810617889804</v>
      </c>
      <c r="J50" s="6">
        <v>197</v>
      </c>
      <c r="K50" s="30">
        <v>2.197189382110194</v>
      </c>
    </row>
    <row r="51" spans="1:11" ht="21.75" customHeight="1" x14ac:dyDescent="0.2">
      <c r="A51" s="7" t="s">
        <v>49</v>
      </c>
      <c r="B51" s="8">
        <v>1594</v>
      </c>
      <c r="C51" s="8">
        <v>1</v>
      </c>
      <c r="D51" s="103">
        <f t="shared" si="0"/>
        <v>62.735257214554579</v>
      </c>
      <c r="E51" s="6">
        <v>8326</v>
      </c>
      <c r="F51" s="6">
        <v>7854</v>
      </c>
      <c r="G51" s="43">
        <v>94.331011289935148</v>
      </c>
      <c r="H51" s="6">
        <v>7652</v>
      </c>
      <c r="I51" s="30">
        <v>97.428062133944493</v>
      </c>
      <c r="J51" s="6">
        <v>202</v>
      </c>
      <c r="K51" s="30">
        <v>2.5719378660555132</v>
      </c>
    </row>
    <row r="52" spans="1:11" ht="24" customHeight="1" x14ac:dyDescent="0.2">
      <c r="A52" s="7" t="s">
        <v>50</v>
      </c>
      <c r="B52" s="8">
        <v>1632</v>
      </c>
      <c r="C52" s="8">
        <v>0</v>
      </c>
      <c r="D52" s="103">
        <f t="shared" si="0"/>
        <v>0</v>
      </c>
      <c r="E52" s="6">
        <v>6532</v>
      </c>
      <c r="F52" s="6">
        <v>5835</v>
      </c>
      <c r="G52" s="43">
        <v>89.329454990814455</v>
      </c>
      <c r="H52" s="6">
        <v>5546</v>
      </c>
      <c r="I52" s="30">
        <v>95.047129391602397</v>
      </c>
      <c r="J52" s="6">
        <v>289</v>
      </c>
      <c r="K52" s="30">
        <v>4.9528706083976006</v>
      </c>
    </row>
    <row r="53" spans="1:11" x14ac:dyDescent="0.2">
      <c r="A53" s="9" t="s">
        <v>51</v>
      </c>
      <c r="B53" s="14">
        <f>SUM(B45:B52)</f>
        <v>21249</v>
      </c>
      <c r="C53" s="14">
        <f>SUM(C45:C52)</f>
        <v>1</v>
      </c>
      <c r="D53" s="104">
        <f t="shared" si="0"/>
        <v>4.7061038166501952</v>
      </c>
      <c r="E53" s="14">
        <v>96457</v>
      </c>
      <c r="F53" s="14">
        <v>80238</v>
      </c>
      <c r="G53" s="32">
        <v>83.185253532662216</v>
      </c>
      <c r="H53" s="14">
        <v>76704</v>
      </c>
      <c r="I53" s="31">
        <v>95.595603080834522</v>
      </c>
      <c r="J53" s="14">
        <v>3492</v>
      </c>
      <c r="K53" s="31">
        <v>4.3520526433859272</v>
      </c>
    </row>
    <row r="54" spans="1:11" x14ac:dyDescent="0.2">
      <c r="A54" s="7" t="s">
        <v>52</v>
      </c>
      <c r="B54" s="8">
        <v>5568</v>
      </c>
      <c r="C54" s="15">
        <v>2</v>
      </c>
      <c r="D54" s="103">
        <f t="shared" si="0"/>
        <v>35.919540229885058</v>
      </c>
      <c r="E54" s="6">
        <v>65123</v>
      </c>
      <c r="F54" s="6">
        <v>19312</v>
      </c>
      <c r="G54" s="43">
        <v>29.654653501834989</v>
      </c>
      <c r="H54" s="6">
        <v>16688</v>
      </c>
      <c r="I54" s="30">
        <v>86.412593206296606</v>
      </c>
      <c r="J54" s="6">
        <v>2624</v>
      </c>
      <c r="K54" s="30">
        <v>13.587406793703396</v>
      </c>
    </row>
    <row r="55" spans="1:11" x14ac:dyDescent="0.2">
      <c r="A55" s="7" t="s">
        <v>53</v>
      </c>
      <c r="B55" s="8">
        <v>2261</v>
      </c>
      <c r="C55" s="8">
        <v>0</v>
      </c>
      <c r="D55" s="103">
        <f t="shared" si="0"/>
        <v>0</v>
      </c>
      <c r="E55" s="6">
        <v>23588</v>
      </c>
      <c r="F55" s="6">
        <v>10265</v>
      </c>
      <c r="G55" s="43">
        <v>43.517890452772598</v>
      </c>
      <c r="H55" s="6">
        <v>8319</v>
      </c>
      <c r="I55" s="30">
        <v>81.04237700925475</v>
      </c>
      <c r="J55" s="6">
        <v>1946</v>
      </c>
      <c r="K55" s="30">
        <v>18.95762299074525</v>
      </c>
    </row>
    <row r="56" spans="1:11" x14ac:dyDescent="0.2">
      <c r="A56" s="7" t="s">
        <v>54</v>
      </c>
      <c r="B56" s="8">
        <v>2234</v>
      </c>
      <c r="C56" s="15">
        <v>1</v>
      </c>
      <c r="D56" s="103">
        <f t="shared" si="0"/>
        <v>44.762757385854968</v>
      </c>
      <c r="E56" s="6">
        <v>38883</v>
      </c>
      <c r="F56" s="6">
        <v>25377</v>
      </c>
      <c r="G56" s="43">
        <v>65.265025846771081</v>
      </c>
      <c r="H56" s="6">
        <v>24190</v>
      </c>
      <c r="I56" s="30">
        <v>95.322536154785823</v>
      </c>
      <c r="J56" s="6">
        <v>1187</v>
      </c>
      <c r="K56" s="30">
        <v>4.6774638452141701</v>
      </c>
    </row>
    <row r="57" spans="1:11" x14ac:dyDescent="0.2">
      <c r="A57" s="7" t="s">
        <v>55</v>
      </c>
      <c r="B57" s="8">
        <v>1915</v>
      </c>
      <c r="C57" s="15">
        <v>3</v>
      </c>
      <c r="D57" s="103">
        <f t="shared" si="0"/>
        <v>156.65796344647521</v>
      </c>
      <c r="E57" s="6">
        <v>30815</v>
      </c>
      <c r="F57" s="6">
        <v>7584</v>
      </c>
      <c r="G57" s="43">
        <v>24.611390556547136</v>
      </c>
      <c r="H57" s="6">
        <v>6805</v>
      </c>
      <c r="I57" s="30">
        <v>89.728375527426167</v>
      </c>
      <c r="J57" s="6">
        <v>779</v>
      </c>
      <c r="K57" s="30">
        <v>10.271624472573839</v>
      </c>
    </row>
    <row r="58" spans="1:11" x14ac:dyDescent="0.2">
      <c r="A58" s="25" t="s">
        <v>56</v>
      </c>
      <c r="B58" s="10">
        <f>SUM(B54:B57)</f>
        <v>11978</v>
      </c>
      <c r="C58" s="10">
        <f>SUM(C54:C57)</f>
        <v>6</v>
      </c>
      <c r="D58" s="104">
        <f t="shared" si="0"/>
        <v>50.091835030889968</v>
      </c>
      <c r="E58" s="56">
        <v>158409</v>
      </c>
      <c r="F58" s="56">
        <v>62538</v>
      </c>
      <c r="G58" s="48">
        <v>39.478817491430412</v>
      </c>
      <c r="H58" s="56">
        <v>56002</v>
      </c>
      <c r="I58" s="41">
        <v>89.548754357350731</v>
      </c>
      <c r="J58" s="56">
        <v>6536</v>
      </c>
      <c r="K58" s="41">
        <v>10.451245642649269</v>
      </c>
    </row>
    <row r="59" spans="1:11" s="16" customFormat="1" x14ac:dyDescent="0.2">
      <c r="A59" s="26" t="s">
        <v>57</v>
      </c>
      <c r="B59" s="77">
        <v>3523</v>
      </c>
      <c r="C59" s="77">
        <v>0</v>
      </c>
      <c r="D59" s="106">
        <f t="shared" si="0"/>
        <v>0</v>
      </c>
      <c r="E59" s="57">
        <v>8944</v>
      </c>
      <c r="F59" s="57">
        <v>6857</v>
      </c>
      <c r="G59" s="44">
        <v>76.665921288014317</v>
      </c>
      <c r="H59" s="57">
        <v>6387</v>
      </c>
      <c r="I59" s="42">
        <v>93.145690535219487</v>
      </c>
      <c r="J59" s="57">
        <v>470</v>
      </c>
      <c r="K59" s="42">
        <v>6.8543094647805161</v>
      </c>
    </row>
    <row r="60" spans="1:11" s="16" customFormat="1" x14ac:dyDescent="0.2">
      <c r="A60" s="26" t="s">
        <v>58</v>
      </c>
      <c r="B60" s="23">
        <v>3211</v>
      </c>
      <c r="C60" s="24">
        <v>1</v>
      </c>
      <c r="D60" s="103">
        <f t="shared" si="0"/>
        <v>31.142946122703208</v>
      </c>
      <c r="E60" s="57">
        <v>26319</v>
      </c>
      <c r="F60" s="57">
        <v>25374</v>
      </c>
      <c r="G60" s="44">
        <v>96.409438048558073</v>
      </c>
      <c r="H60" s="57">
        <v>23325</v>
      </c>
      <c r="I60" s="42">
        <v>91.924804918420435</v>
      </c>
      <c r="J60" s="57">
        <v>2049</v>
      </c>
      <c r="K60" s="42">
        <v>8.0751950815795688</v>
      </c>
    </row>
    <row r="61" spans="1:11" s="16" customFormat="1" ht="21.75" customHeight="1" x14ac:dyDescent="0.2">
      <c r="A61" s="26" t="s">
        <v>59</v>
      </c>
      <c r="B61" s="23">
        <v>2342</v>
      </c>
      <c r="C61" s="24">
        <v>1</v>
      </c>
      <c r="D61" s="103">
        <f t="shared" si="0"/>
        <v>42.698548249359519</v>
      </c>
      <c r="E61" s="57">
        <v>7656</v>
      </c>
      <c r="F61" s="57">
        <v>6766</v>
      </c>
      <c r="G61" s="44">
        <v>88.375130616509921</v>
      </c>
      <c r="H61" s="57">
        <v>6364</v>
      </c>
      <c r="I61" s="42">
        <v>94.058527933786579</v>
      </c>
      <c r="J61" s="57">
        <v>402</v>
      </c>
      <c r="K61" s="42">
        <v>5.9414720662134197</v>
      </c>
    </row>
    <row r="62" spans="1:11" s="16" customFormat="1" x14ac:dyDescent="0.2">
      <c r="A62" s="26" t="s">
        <v>60</v>
      </c>
      <c r="B62" s="24">
        <v>4920</v>
      </c>
      <c r="C62" s="24">
        <v>1</v>
      </c>
      <c r="D62" s="103">
        <f t="shared" si="0"/>
        <v>20.325203252032519</v>
      </c>
      <c r="E62" s="57">
        <v>6750</v>
      </c>
      <c r="F62" s="57">
        <v>5510</v>
      </c>
      <c r="G62" s="44">
        <v>81.629629629629633</v>
      </c>
      <c r="H62" s="57">
        <v>4925</v>
      </c>
      <c r="I62" s="42">
        <v>89.382940108892925</v>
      </c>
      <c r="J62" s="57">
        <v>585</v>
      </c>
      <c r="K62" s="42">
        <v>10.617059891107077</v>
      </c>
    </row>
    <row r="63" spans="1:11" s="16" customFormat="1" x14ac:dyDescent="0.2">
      <c r="A63" s="26" t="s">
        <v>61</v>
      </c>
      <c r="B63" s="23">
        <v>3589</v>
      </c>
      <c r="C63" s="24">
        <v>1</v>
      </c>
      <c r="D63" s="103">
        <f t="shared" si="0"/>
        <v>27.862914460852604</v>
      </c>
      <c r="E63" s="57">
        <v>35496</v>
      </c>
      <c r="F63" s="57">
        <v>26712</v>
      </c>
      <c r="G63" s="44">
        <v>75.253549695740361</v>
      </c>
      <c r="H63" s="57">
        <v>25693</v>
      </c>
      <c r="I63" s="42">
        <v>96.185235100329436</v>
      </c>
      <c r="J63" s="57">
        <v>1019</v>
      </c>
      <c r="K63" s="42">
        <v>3.8147648996705601</v>
      </c>
    </row>
    <row r="64" spans="1:11" s="16" customFormat="1" ht="21.75" customHeight="1" x14ac:dyDescent="0.2">
      <c r="A64" s="26" t="s">
        <v>62</v>
      </c>
      <c r="B64" s="24">
        <v>2075</v>
      </c>
      <c r="C64" s="24">
        <v>1</v>
      </c>
      <c r="D64" s="103">
        <f t="shared" si="0"/>
        <v>48.192771084337352</v>
      </c>
      <c r="E64" s="57">
        <v>11332</v>
      </c>
      <c r="F64" s="57">
        <v>10044</v>
      </c>
      <c r="G64" s="44">
        <v>88.633956936110124</v>
      </c>
      <c r="H64" s="57">
        <v>9470</v>
      </c>
      <c r="I64" s="42">
        <v>94.285145360414177</v>
      </c>
      <c r="J64" s="57">
        <v>574</v>
      </c>
      <c r="K64" s="42">
        <v>5.7148546395858224</v>
      </c>
    </row>
    <row r="65" spans="1:11" s="16" customFormat="1" x14ac:dyDescent="0.2">
      <c r="A65" s="26" t="s">
        <v>63</v>
      </c>
      <c r="B65" s="24">
        <v>575</v>
      </c>
      <c r="C65" s="24">
        <v>0</v>
      </c>
      <c r="D65" s="103">
        <f t="shared" si="0"/>
        <v>0</v>
      </c>
      <c r="E65" s="57">
        <v>8090</v>
      </c>
      <c r="F65" s="57">
        <v>6547</v>
      </c>
      <c r="G65" s="44">
        <v>80.927070457354759</v>
      </c>
      <c r="H65" s="57">
        <v>6042</v>
      </c>
      <c r="I65" s="42">
        <v>92.286543455017565</v>
      </c>
      <c r="J65" s="57">
        <v>505</v>
      </c>
      <c r="K65" s="42">
        <v>7.713456544982435</v>
      </c>
    </row>
    <row r="66" spans="1:11" x14ac:dyDescent="0.2">
      <c r="A66" s="27" t="s">
        <v>64</v>
      </c>
      <c r="B66" s="28">
        <f>SUM(B62:B65)</f>
        <v>11159</v>
      </c>
      <c r="C66" s="28">
        <f>SUM(C62:C65)</f>
        <v>3</v>
      </c>
      <c r="D66" s="105">
        <f t="shared" si="0"/>
        <v>26.884129402276191</v>
      </c>
      <c r="E66" s="58">
        <v>104587</v>
      </c>
      <c r="F66" s="58">
        <v>87810</v>
      </c>
      <c r="G66" s="32">
        <v>83.958809412259654</v>
      </c>
      <c r="H66" s="58">
        <v>82206</v>
      </c>
      <c r="I66" s="32">
        <v>93.618038947728053</v>
      </c>
      <c r="J66" s="58">
        <v>5604</v>
      </c>
      <c r="K66" s="32">
        <v>6.3819610522719508</v>
      </c>
    </row>
    <row r="67" spans="1:11" ht="21.75" customHeight="1" x14ac:dyDescent="0.2">
      <c r="A67" s="7" t="s">
        <v>65</v>
      </c>
      <c r="B67" s="6">
        <v>3343</v>
      </c>
      <c r="C67" s="8">
        <v>3</v>
      </c>
      <c r="D67" s="103">
        <f t="shared" ref="D67:D93" si="1">C67*100000/B67</f>
        <v>89.739754711337127</v>
      </c>
      <c r="E67" s="6">
        <v>33851</v>
      </c>
      <c r="F67" s="6">
        <v>33851</v>
      </c>
      <c r="G67" s="43">
        <v>100</v>
      </c>
      <c r="H67" s="6">
        <v>31640</v>
      </c>
      <c r="I67" s="30">
        <v>93.468435201323445</v>
      </c>
      <c r="J67" s="6">
        <v>2211</v>
      </c>
      <c r="K67" s="30">
        <v>6.5315647986765528</v>
      </c>
    </row>
    <row r="68" spans="1:11" x14ac:dyDescent="0.2">
      <c r="A68" s="7" t="s">
        <v>66</v>
      </c>
      <c r="B68" s="6">
        <v>3498</v>
      </c>
      <c r="C68" s="8">
        <v>0</v>
      </c>
      <c r="D68" s="103">
        <f t="shared" si="1"/>
        <v>0</v>
      </c>
      <c r="E68" s="6">
        <v>28848</v>
      </c>
      <c r="F68" s="6">
        <v>28371</v>
      </c>
      <c r="G68" s="43">
        <v>98.346505823627282</v>
      </c>
      <c r="H68" s="6">
        <v>27366</v>
      </c>
      <c r="I68" s="30">
        <v>96.457650417680028</v>
      </c>
      <c r="J68" s="6">
        <v>1005</v>
      </c>
      <c r="K68" s="30">
        <v>3.5423495823199747</v>
      </c>
    </row>
    <row r="69" spans="1:11" x14ac:dyDescent="0.2">
      <c r="A69" s="7" t="s">
        <v>67</v>
      </c>
      <c r="B69" s="6">
        <v>4226</v>
      </c>
      <c r="C69" s="8">
        <v>2</v>
      </c>
      <c r="D69" s="103">
        <f t="shared" si="1"/>
        <v>47.326076668244205</v>
      </c>
      <c r="E69" s="6">
        <v>40571</v>
      </c>
      <c r="F69" s="6">
        <v>38203</v>
      </c>
      <c r="G69" s="43">
        <v>94.163318626605204</v>
      </c>
      <c r="H69" s="6">
        <v>35120</v>
      </c>
      <c r="I69" s="30">
        <v>91.929953145040969</v>
      </c>
      <c r="J69" s="6">
        <v>3083</v>
      </c>
      <c r="K69" s="30">
        <v>8.0700468549590347</v>
      </c>
    </row>
    <row r="70" spans="1:11" x14ac:dyDescent="0.2">
      <c r="A70" s="7" t="s">
        <v>68</v>
      </c>
      <c r="B70" s="6">
        <v>2315</v>
      </c>
      <c r="C70" s="8">
        <v>1</v>
      </c>
      <c r="D70" s="103">
        <f t="shared" si="1"/>
        <v>43.196544276457885</v>
      </c>
      <c r="E70" s="6">
        <v>23268</v>
      </c>
      <c r="F70" s="6">
        <v>21744</v>
      </c>
      <c r="G70" s="43">
        <v>93.450232078390925</v>
      </c>
      <c r="H70" s="6">
        <v>17387</v>
      </c>
      <c r="I70" s="30">
        <v>79.962288447387792</v>
      </c>
      <c r="J70" s="6">
        <v>4357</v>
      </c>
      <c r="K70" s="30">
        <v>20.037711552612215</v>
      </c>
    </row>
    <row r="71" spans="1:11" ht="21.75" customHeight="1" x14ac:dyDescent="0.2">
      <c r="A71" s="9" t="s">
        <v>69</v>
      </c>
      <c r="B71" s="14">
        <f>SUM(B67:B70)</f>
        <v>13382</v>
      </c>
      <c r="C71" s="14">
        <f>SUM(C67:C70)</f>
        <v>6</v>
      </c>
      <c r="D71" s="104">
        <f t="shared" si="1"/>
        <v>44.836347332237331</v>
      </c>
      <c r="E71" s="14">
        <v>126538</v>
      </c>
      <c r="F71" s="14">
        <v>122169</v>
      </c>
      <c r="G71" s="32">
        <v>96.547282239327316</v>
      </c>
      <c r="H71" s="14">
        <v>111513</v>
      </c>
      <c r="I71" s="31">
        <v>91.277656361270047</v>
      </c>
      <c r="J71" s="14">
        <v>10656</v>
      </c>
      <c r="K71" s="31">
        <v>8.7223436387299564</v>
      </c>
    </row>
    <row r="72" spans="1:11" x14ac:dyDescent="0.2">
      <c r="A72" s="7" t="s">
        <v>70</v>
      </c>
      <c r="B72" s="6">
        <v>5188</v>
      </c>
      <c r="C72" s="15">
        <v>1</v>
      </c>
      <c r="D72" s="103">
        <f t="shared" si="1"/>
        <v>19.275250578257516</v>
      </c>
      <c r="E72" s="6">
        <v>18850</v>
      </c>
      <c r="F72" s="6">
        <v>18258</v>
      </c>
      <c r="G72" s="43">
        <v>96.859416445623339</v>
      </c>
      <c r="H72" s="6">
        <v>13987</v>
      </c>
      <c r="I72" s="30">
        <v>76.607514514185567</v>
      </c>
      <c r="J72" s="6">
        <v>4271</v>
      </c>
      <c r="K72" s="30">
        <v>23.392485485814436</v>
      </c>
    </row>
    <row r="73" spans="1:11" ht="21" customHeight="1" x14ac:dyDescent="0.2">
      <c r="A73" s="7" t="s">
        <v>71</v>
      </c>
      <c r="B73" s="6">
        <v>7815</v>
      </c>
      <c r="C73" s="15">
        <v>2</v>
      </c>
      <c r="D73" s="103">
        <f t="shared" si="1"/>
        <v>25.591810620601407</v>
      </c>
      <c r="E73" s="6">
        <v>33429</v>
      </c>
      <c r="F73" s="6">
        <v>30748</v>
      </c>
      <c r="G73" s="43">
        <v>91.980017350204918</v>
      </c>
      <c r="H73" s="6">
        <v>27813</v>
      </c>
      <c r="I73" s="30">
        <v>90.454663717965403</v>
      </c>
      <c r="J73" s="6">
        <v>2935</v>
      </c>
      <c r="K73" s="30">
        <v>9.5453362820346044</v>
      </c>
    </row>
    <row r="74" spans="1:11" x14ac:dyDescent="0.2">
      <c r="A74" s="7" t="s">
        <v>72</v>
      </c>
      <c r="B74" s="6">
        <v>1565</v>
      </c>
      <c r="C74" s="15">
        <v>0</v>
      </c>
      <c r="D74" s="103">
        <f t="shared" si="1"/>
        <v>0</v>
      </c>
      <c r="E74" s="6">
        <v>10224</v>
      </c>
      <c r="F74" s="6">
        <v>9803</v>
      </c>
      <c r="G74" s="43">
        <v>95.882237871674491</v>
      </c>
      <c r="H74" s="6">
        <v>9209</v>
      </c>
      <c r="I74" s="30">
        <v>93.940630419259406</v>
      </c>
      <c r="J74" s="6">
        <v>594</v>
      </c>
      <c r="K74" s="30">
        <v>6.0593695807405892</v>
      </c>
    </row>
    <row r="75" spans="1:11" x14ac:dyDescent="0.2">
      <c r="A75" s="7" t="s">
        <v>73</v>
      </c>
      <c r="B75" s="6">
        <v>1237</v>
      </c>
      <c r="C75" s="15">
        <v>0</v>
      </c>
      <c r="D75" s="103">
        <f t="shared" si="1"/>
        <v>0</v>
      </c>
      <c r="E75" s="6">
        <v>5335</v>
      </c>
      <c r="F75" s="6">
        <v>5204</v>
      </c>
      <c r="G75" s="43">
        <v>97.544517338331772</v>
      </c>
      <c r="H75" s="6">
        <v>4759</v>
      </c>
      <c r="I75" s="30">
        <v>91.4488854727133</v>
      </c>
      <c r="J75" s="6">
        <v>445</v>
      </c>
      <c r="K75" s="30">
        <v>8.5511145272867033</v>
      </c>
    </row>
    <row r="76" spans="1:11" x14ac:dyDescent="0.2">
      <c r="A76" s="7" t="s">
        <v>74</v>
      </c>
      <c r="B76" s="6">
        <v>7815</v>
      </c>
      <c r="C76" s="15">
        <v>2</v>
      </c>
      <c r="D76" s="103">
        <f t="shared" si="1"/>
        <v>25.591810620601407</v>
      </c>
      <c r="E76" s="6">
        <v>6513</v>
      </c>
      <c r="F76" s="6">
        <v>5787</v>
      </c>
      <c r="G76" s="43">
        <v>88.853063104560107</v>
      </c>
      <c r="H76" s="6">
        <v>5118</v>
      </c>
      <c r="I76" s="30">
        <v>88.439606013478482</v>
      </c>
      <c r="J76" s="6">
        <v>669</v>
      </c>
      <c r="K76" s="30">
        <v>11.560393986521515</v>
      </c>
    </row>
    <row r="77" spans="1:11" x14ac:dyDescent="0.2">
      <c r="A77" s="9" t="s">
        <v>75</v>
      </c>
      <c r="B77" s="14">
        <f>SUM(B72:B76)</f>
        <v>23620</v>
      </c>
      <c r="C77" s="14">
        <f>SUM(C72:C76)</f>
        <v>5</v>
      </c>
      <c r="D77" s="104">
        <f t="shared" si="1"/>
        <v>21.168501270110077</v>
      </c>
      <c r="E77" s="14">
        <v>74351</v>
      </c>
      <c r="F77" s="14">
        <v>69800</v>
      </c>
      <c r="G77" s="32">
        <v>93.87903323425374</v>
      </c>
      <c r="H77" s="14">
        <v>60886</v>
      </c>
      <c r="I77" s="31">
        <v>87.229226361031522</v>
      </c>
      <c r="J77" s="14">
        <v>8914</v>
      </c>
      <c r="K77" s="31">
        <v>12.770773638968482</v>
      </c>
    </row>
    <row r="78" spans="1:11" x14ac:dyDescent="0.2">
      <c r="A78" s="7" t="s">
        <v>76</v>
      </c>
      <c r="B78" s="8">
        <v>4617</v>
      </c>
      <c r="C78" s="8">
        <v>1</v>
      </c>
      <c r="D78" s="103">
        <f t="shared" si="1"/>
        <v>21.659085986571366</v>
      </c>
      <c r="E78" s="6">
        <v>28967</v>
      </c>
      <c r="F78" s="6">
        <v>27511</v>
      </c>
      <c r="G78" s="43">
        <v>94.973590637622124</v>
      </c>
      <c r="H78" s="6">
        <v>26826</v>
      </c>
      <c r="I78" s="30">
        <v>97.51008687434117</v>
      </c>
      <c r="J78" s="6">
        <v>685</v>
      </c>
      <c r="K78" s="30">
        <v>2.4899131256588274</v>
      </c>
    </row>
    <row r="79" spans="1:11" x14ac:dyDescent="0.2">
      <c r="A79" s="7" t="s">
        <v>77</v>
      </c>
      <c r="B79" s="8">
        <v>929</v>
      </c>
      <c r="C79" s="8">
        <v>0</v>
      </c>
      <c r="D79" s="103">
        <f t="shared" si="1"/>
        <v>0</v>
      </c>
      <c r="E79" s="6">
        <v>19368</v>
      </c>
      <c r="F79" s="6">
        <v>16753</v>
      </c>
      <c r="G79" s="43">
        <v>86.498347790169348</v>
      </c>
      <c r="H79" s="6">
        <v>15907</v>
      </c>
      <c r="I79" s="30">
        <v>94.950158180624371</v>
      </c>
      <c r="J79" s="6">
        <v>846</v>
      </c>
      <c r="K79" s="30">
        <v>5.0498418193756338</v>
      </c>
    </row>
    <row r="80" spans="1:11" x14ac:dyDescent="0.2">
      <c r="A80" s="7" t="s">
        <v>78</v>
      </c>
      <c r="B80" s="8">
        <v>791</v>
      </c>
      <c r="C80" s="8">
        <v>0</v>
      </c>
      <c r="D80" s="103">
        <f t="shared" si="1"/>
        <v>0</v>
      </c>
      <c r="E80" s="6">
        <v>3631</v>
      </c>
      <c r="F80" s="6">
        <v>3458</v>
      </c>
      <c r="G80" s="43">
        <v>95.235472321674465</v>
      </c>
      <c r="H80" s="6">
        <v>3294</v>
      </c>
      <c r="I80" s="30">
        <v>95.257374204742632</v>
      </c>
      <c r="J80" s="6">
        <v>164</v>
      </c>
      <c r="K80" s="30">
        <v>4.742625795257374</v>
      </c>
    </row>
    <row r="81" spans="1:11" x14ac:dyDescent="0.2">
      <c r="A81" s="7" t="s">
        <v>79</v>
      </c>
      <c r="B81" s="8">
        <v>3061</v>
      </c>
      <c r="C81" s="8">
        <v>1</v>
      </c>
      <c r="D81" s="103">
        <f t="shared" si="1"/>
        <v>32.66906239790918</v>
      </c>
      <c r="E81" s="6">
        <v>10204</v>
      </c>
      <c r="F81" s="6">
        <v>3770</v>
      </c>
      <c r="G81" s="43">
        <v>36.946295570364562</v>
      </c>
      <c r="H81" s="6">
        <v>3109</v>
      </c>
      <c r="I81" s="30">
        <v>82.466843501326267</v>
      </c>
      <c r="J81" s="6">
        <v>783</v>
      </c>
      <c r="K81" s="30">
        <v>20.76923076923077</v>
      </c>
    </row>
    <row r="82" spans="1:11" x14ac:dyDescent="0.2">
      <c r="A82" s="7" t="s">
        <v>80</v>
      </c>
      <c r="B82" s="8">
        <v>3301</v>
      </c>
      <c r="C82" s="8">
        <v>2</v>
      </c>
      <c r="D82" s="103">
        <f t="shared" si="1"/>
        <v>60.58770069675856</v>
      </c>
      <c r="E82" s="6">
        <v>28498</v>
      </c>
      <c r="F82" s="6">
        <v>17198</v>
      </c>
      <c r="G82" s="43">
        <v>60.348094603130043</v>
      </c>
      <c r="H82" s="6">
        <v>16923</v>
      </c>
      <c r="I82" s="30">
        <v>98.400976857774154</v>
      </c>
      <c r="J82" s="6">
        <v>275</v>
      </c>
      <c r="K82" s="30">
        <v>1.5990231422258403</v>
      </c>
    </row>
    <row r="83" spans="1:11" x14ac:dyDescent="0.2">
      <c r="A83" s="7" t="s">
        <v>81</v>
      </c>
      <c r="B83" s="8">
        <v>538</v>
      </c>
      <c r="C83" s="8">
        <v>0</v>
      </c>
      <c r="D83" s="103">
        <f t="shared" si="1"/>
        <v>0</v>
      </c>
      <c r="E83" s="6">
        <v>5052</v>
      </c>
      <c r="F83" s="6">
        <v>3975</v>
      </c>
      <c r="G83" s="43">
        <v>78.681710213776725</v>
      </c>
      <c r="H83" s="6">
        <v>3820</v>
      </c>
      <c r="I83" s="30">
        <v>96.100628930817606</v>
      </c>
      <c r="J83" s="6">
        <v>155</v>
      </c>
      <c r="K83" s="30">
        <v>3.89937106918239</v>
      </c>
    </row>
    <row r="84" spans="1:11" x14ac:dyDescent="0.2">
      <c r="A84" s="7" t="s">
        <v>82</v>
      </c>
      <c r="B84" s="8">
        <v>1328</v>
      </c>
      <c r="C84" s="8">
        <v>1</v>
      </c>
      <c r="D84" s="103">
        <f t="shared" si="1"/>
        <v>75.301204819277103</v>
      </c>
      <c r="E84" s="6">
        <v>17225</v>
      </c>
      <c r="F84" s="6">
        <v>11659</v>
      </c>
      <c r="G84" s="43">
        <v>67.68650217706822</v>
      </c>
      <c r="H84" s="6">
        <v>11555</v>
      </c>
      <c r="I84" s="30">
        <v>99.107985247448326</v>
      </c>
      <c r="J84" s="6">
        <v>104</v>
      </c>
      <c r="K84" s="30">
        <v>0.89201475255167684</v>
      </c>
    </row>
    <row r="85" spans="1:11" x14ac:dyDescent="0.2">
      <c r="A85" s="9" t="s">
        <v>83</v>
      </c>
      <c r="B85" s="10">
        <f>SUM(B78:B84)</f>
        <v>14565</v>
      </c>
      <c r="C85" s="10">
        <f>SUM(C78:C84)</f>
        <v>5</v>
      </c>
      <c r="D85" s="104">
        <f t="shared" si="1"/>
        <v>34.328870580157911</v>
      </c>
      <c r="E85" s="14">
        <v>112945</v>
      </c>
      <c r="F85" s="14">
        <v>84324</v>
      </c>
      <c r="G85" s="32">
        <v>74.659347470007532</v>
      </c>
      <c r="H85" s="14">
        <v>81434</v>
      </c>
      <c r="I85" s="31">
        <v>96.57274322849959</v>
      </c>
      <c r="J85" s="14">
        <v>3012</v>
      </c>
      <c r="K85" s="31">
        <v>3.5719368151415969</v>
      </c>
    </row>
    <row r="86" spans="1:11" x14ac:dyDescent="0.2">
      <c r="A86" s="7" t="s">
        <v>84</v>
      </c>
      <c r="B86" s="6">
        <v>5454</v>
      </c>
      <c r="C86" s="6">
        <v>1</v>
      </c>
      <c r="D86" s="103">
        <f t="shared" si="1"/>
        <v>18.335166850018336</v>
      </c>
      <c r="E86" s="6">
        <v>21429</v>
      </c>
      <c r="F86" s="6">
        <v>19135</v>
      </c>
      <c r="G86" s="43">
        <v>89.294880769051289</v>
      </c>
      <c r="H86" s="6">
        <v>16690</v>
      </c>
      <c r="I86" s="30">
        <v>87.222367389600208</v>
      </c>
      <c r="J86" s="6">
        <v>2445</v>
      </c>
      <c r="K86" s="30">
        <v>12.777632610399792</v>
      </c>
    </row>
    <row r="87" spans="1:11" x14ac:dyDescent="0.2">
      <c r="A87" s="7" t="s">
        <v>85</v>
      </c>
      <c r="B87" s="6">
        <v>1191</v>
      </c>
      <c r="C87" s="6">
        <v>0</v>
      </c>
      <c r="D87" s="103">
        <f t="shared" si="1"/>
        <v>0</v>
      </c>
      <c r="E87" s="6">
        <v>4200</v>
      </c>
      <c r="F87" s="6">
        <v>3822</v>
      </c>
      <c r="G87" s="43">
        <v>91</v>
      </c>
      <c r="H87" s="6">
        <v>3412</v>
      </c>
      <c r="I87" s="30">
        <v>89.272632129774991</v>
      </c>
      <c r="J87" s="6">
        <v>410</v>
      </c>
      <c r="K87" s="30">
        <v>10.727367870225013</v>
      </c>
    </row>
    <row r="88" spans="1:11" x14ac:dyDescent="0.2">
      <c r="A88" s="7" t="s">
        <v>86</v>
      </c>
      <c r="B88" s="6">
        <v>935</v>
      </c>
      <c r="C88" s="6">
        <v>1</v>
      </c>
      <c r="D88" s="103">
        <f t="shared" si="1"/>
        <v>106.95187165775401</v>
      </c>
      <c r="E88" s="6">
        <v>6128</v>
      </c>
      <c r="F88" s="6">
        <v>5627</v>
      </c>
      <c r="G88" s="43">
        <v>91.824412532637069</v>
      </c>
      <c r="H88" s="6">
        <v>4733</v>
      </c>
      <c r="I88" s="30">
        <v>84.112315621112486</v>
      </c>
      <c r="J88" s="6">
        <v>894</v>
      </c>
      <c r="K88" s="30">
        <v>15.887684378887506</v>
      </c>
    </row>
    <row r="89" spans="1:11" x14ac:dyDescent="0.2">
      <c r="A89" s="7" t="s">
        <v>87</v>
      </c>
      <c r="B89" s="6">
        <v>1323</v>
      </c>
      <c r="C89" s="6">
        <v>0</v>
      </c>
      <c r="D89" s="103">
        <f t="shared" si="1"/>
        <v>0</v>
      </c>
      <c r="E89" s="6">
        <v>8259</v>
      </c>
      <c r="F89" s="6">
        <v>7882</v>
      </c>
      <c r="G89" s="43">
        <v>95.435282721879162</v>
      </c>
      <c r="H89" s="6">
        <v>6821</v>
      </c>
      <c r="I89" s="30">
        <v>86.538949505201728</v>
      </c>
      <c r="J89" s="6">
        <v>1061</v>
      </c>
      <c r="K89" s="30">
        <v>13.461050494798275</v>
      </c>
    </row>
    <row r="90" spans="1:11" x14ac:dyDescent="0.2">
      <c r="A90" s="7" t="s">
        <v>88</v>
      </c>
      <c r="B90" s="6">
        <v>2921</v>
      </c>
      <c r="C90" s="6">
        <v>0</v>
      </c>
      <c r="D90" s="103">
        <f t="shared" si="1"/>
        <v>0</v>
      </c>
      <c r="E90" s="6">
        <v>27736</v>
      </c>
      <c r="F90" s="6">
        <v>24996</v>
      </c>
      <c r="G90" s="43">
        <v>90.121142197865595</v>
      </c>
      <c r="H90" s="6">
        <v>23133</v>
      </c>
      <c r="I90" s="30">
        <v>92.546807489198272</v>
      </c>
      <c r="J90" s="6">
        <v>1863</v>
      </c>
      <c r="K90" s="30">
        <v>7.4531925108017285</v>
      </c>
    </row>
    <row r="91" spans="1:11" x14ac:dyDescent="0.2">
      <c r="A91" s="7" t="s">
        <v>89</v>
      </c>
      <c r="B91" s="6">
        <v>3007</v>
      </c>
      <c r="C91" s="6">
        <v>1</v>
      </c>
      <c r="D91" s="103">
        <f t="shared" si="1"/>
        <v>33.255736614566011</v>
      </c>
      <c r="E91" s="6">
        <v>18000</v>
      </c>
      <c r="F91" s="6">
        <v>17246</v>
      </c>
      <c r="G91" s="43">
        <v>95.811111111111117</v>
      </c>
      <c r="H91" s="6">
        <v>14829</v>
      </c>
      <c r="I91" s="30">
        <v>85.985155978197838</v>
      </c>
      <c r="J91" s="6">
        <v>2421</v>
      </c>
      <c r="K91" s="30">
        <v>14.038037805868028</v>
      </c>
    </row>
    <row r="92" spans="1:11" x14ac:dyDescent="0.2">
      <c r="A92" s="7" t="s">
        <v>90</v>
      </c>
      <c r="B92" s="6">
        <v>3155</v>
      </c>
      <c r="C92" s="6">
        <v>4</v>
      </c>
      <c r="D92" s="103">
        <f t="shared" si="1"/>
        <v>126.78288431061807</v>
      </c>
      <c r="E92" s="6">
        <v>19781</v>
      </c>
      <c r="F92" s="6">
        <v>18251</v>
      </c>
      <c r="G92" s="43">
        <v>92.265305090743638</v>
      </c>
      <c r="H92" s="6">
        <v>17223</v>
      </c>
      <c r="I92" s="30">
        <v>94.36743192153854</v>
      </c>
      <c r="J92" s="6">
        <v>1028</v>
      </c>
      <c r="K92" s="30">
        <v>5.6325680784614542</v>
      </c>
    </row>
    <row r="93" spans="1:11" s="17" customFormat="1" x14ac:dyDescent="0.2">
      <c r="A93" s="9" t="s">
        <v>91</v>
      </c>
      <c r="B93" s="14">
        <f>SUM(B86:B92)</f>
        <v>17986</v>
      </c>
      <c r="C93" s="14">
        <f>SUM(C86:C92)</f>
        <v>7</v>
      </c>
      <c r="D93" s="104">
        <f t="shared" si="1"/>
        <v>38.919159346158125</v>
      </c>
      <c r="E93" s="14">
        <v>105533</v>
      </c>
      <c r="F93" s="14">
        <v>96959</v>
      </c>
      <c r="G93" s="32">
        <v>91.875527086314236</v>
      </c>
      <c r="H93" s="14">
        <v>86841</v>
      </c>
      <c r="I93" s="31">
        <v>89.564661351705354</v>
      </c>
      <c r="J93" s="14">
        <v>10122</v>
      </c>
      <c r="K93" s="31">
        <v>10.439464103383905</v>
      </c>
    </row>
    <row r="94" spans="1:11" s="17" customFormat="1" x14ac:dyDescent="0.2">
      <c r="A94" s="49" t="s">
        <v>92</v>
      </c>
      <c r="B94" s="50"/>
      <c r="C94" s="50"/>
      <c r="D94" s="107"/>
      <c r="E94" s="50">
        <v>18348</v>
      </c>
      <c r="F94" s="50">
        <v>11508</v>
      </c>
      <c r="G94" s="51">
        <f>F94*100/E94</f>
        <v>62.720732504905165</v>
      </c>
      <c r="H94" s="50">
        <v>9624</v>
      </c>
      <c r="I94" s="51">
        <f>H94*100/F94</f>
        <v>83.628779979144937</v>
      </c>
      <c r="J94" s="50">
        <v>1884</v>
      </c>
      <c r="K94" s="51">
        <f>J94*100/F94</f>
        <v>16.371220020855059</v>
      </c>
    </row>
    <row r="95" spans="1:11" s="18" customFormat="1" ht="21.75" thickBot="1" x14ac:dyDescent="0.4">
      <c r="A95" s="61" t="s">
        <v>93</v>
      </c>
      <c r="B95" s="64">
        <f>B14+B20+B26+B35+B44+B53+B58+B66+B71+B77+B85+B93</f>
        <v>164457</v>
      </c>
      <c r="C95" s="64">
        <f>C14+C20+C26+C35+C44+C53+C58+C66+C71+C77+C85+C93</f>
        <v>49</v>
      </c>
      <c r="D95" s="108">
        <f>C95*100000/B95</f>
        <v>29.795022407072974</v>
      </c>
      <c r="E95" s="59">
        <v>1247060</v>
      </c>
      <c r="F95" s="59">
        <v>897432</v>
      </c>
      <c r="G95" s="62">
        <v>71.963818902057639</v>
      </c>
      <c r="H95" s="59">
        <v>815233</v>
      </c>
      <c r="I95" s="62">
        <v>90.840643079364227</v>
      </c>
      <c r="J95" s="59">
        <v>82491</v>
      </c>
      <c r="K95" s="63">
        <v>9.1918942047976895</v>
      </c>
    </row>
    <row r="96" spans="1:11" s="69" customFormat="1" ht="23.25" customHeight="1" thickTop="1" x14ac:dyDescent="0.2">
      <c r="A96" s="181" t="s">
        <v>133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</row>
    <row r="97" spans="1:11" s="17" customFormat="1" x14ac:dyDescent="0.2">
      <c r="A97" s="19" t="s">
        <v>122</v>
      </c>
      <c r="B97" s="20"/>
      <c r="C97" s="20"/>
      <c r="D97" s="123"/>
      <c r="E97" s="20"/>
      <c r="F97" s="20"/>
      <c r="G97" s="45"/>
      <c r="H97" s="20"/>
      <c r="I97" s="33"/>
      <c r="J97" s="20"/>
      <c r="K97" s="33"/>
    </row>
    <row r="98" spans="1:11" s="17" customFormat="1" x14ac:dyDescent="0.2">
      <c r="A98" s="19"/>
      <c r="B98" s="20"/>
      <c r="C98" s="20"/>
      <c r="D98" s="123"/>
      <c r="E98" s="20"/>
      <c r="F98" s="20"/>
      <c r="G98" s="45"/>
      <c r="H98" s="20"/>
      <c r="I98" s="33"/>
      <c r="J98" s="20"/>
      <c r="K98" s="33"/>
    </row>
    <row r="99" spans="1:11" s="17" customFormat="1" x14ac:dyDescent="0.2">
      <c r="A99" s="19"/>
      <c r="B99" s="20"/>
      <c r="C99" s="20"/>
      <c r="D99" s="123"/>
      <c r="E99" s="20"/>
      <c r="F99" s="20"/>
      <c r="G99" s="45"/>
      <c r="H99" s="20"/>
      <c r="I99" s="33"/>
      <c r="J99" s="20"/>
      <c r="K99" s="33"/>
    </row>
    <row r="100" spans="1:11" s="17" customFormat="1" x14ac:dyDescent="0.2">
      <c r="A100" s="19"/>
      <c r="B100" s="20"/>
      <c r="C100" s="20"/>
      <c r="D100" s="123"/>
      <c r="E100" s="20"/>
      <c r="F100" s="20"/>
      <c r="G100" s="45"/>
      <c r="H100" s="20"/>
      <c r="I100" s="33"/>
      <c r="J100" s="20"/>
      <c r="K100" s="33"/>
    </row>
    <row r="101" spans="1:11" s="17" customFormat="1" x14ac:dyDescent="0.2">
      <c r="A101" s="19"/>
      <c r="B101" s="20"/>
      <c r="C101" s="20"/>
      <c r="D101" s="123"/>
      <c r="E101" s="20"/>
      <c r="F101" s="20"/>
      <c r="G101" s="45"/>
      <c r="H101" s="20"/>
      <c r="I101" s="33"/>
      <c r="J101" s="20"/>
      <c r="K101" s="33"/>
    </row>
    <row r="102" spans="1:11" s="17" customFormat="1" x14ac:dyDescent="0.2">
      <c r="A102" s="19"/>
      <c r="B102" s="20"/>
      <c r="C102" s="20"/>
      <c r="D102" s="123"/>
      <c r="E102" s="20"/>
      <c r="F102" s="20"/>
      <c r="G102" s="45"/>
      <c r="H102" s="20"/>
      <c r="I102" s="33"/>
      <c r="J102" s="20"/>
      <c r="K102" s="33"/>
    </row>
    <row r="103" spans="1:11" s="17" customFormat="1" x14ac:dyDescent="0.2">
      <c r="A103" s="19"/>
      <c r="B103" s="20"/>
      <c r="C103" s="20"/>
      <c r="D103" s="123"/>
      <c r="E103" s="20"/>
      <c r="F103" s="20"/>
      <c r="G103" s="45"/>
      <c r="H103" s="20"/>
      <c r="I103" s="33"/>
      <c r="J103" s="20"/>
      <c r="K103" s="33"/>
    </row>
    <row r="104" spans="1:11" s="17" customFormat="1" x14ac:dyDescent="0.2">
      <c r="A104" s="19"/>
      <c r="B104" s="20"/>
      <c r="C104" s="20"/>
      <c r="D104" s="123"/>
      <c r="E104" s="20"/>
      <c r="F104" s="20"/>
      <c r="G104" s="45"/>
      <c r="H104" s="20"/>
      <c r="I104" s="33"/>
      <c r="J104" s="20"/>
      <c r="K104" s="33"/>
    </row>
    <row r="105" spans="1:11" s="17" customFormat="1" x14ac:dyDescent="0.2">
      <c r="A105" s="19"/>
      <c r="B105" s="20"/>
      <c r="C105" s="20"/>
      <c r="D105" s="123"/>
      <c r="E105" s="20"/>
      <c r="F105" s="20"/>
      <c r="G105" s="45"/>
      <c r="H105" s="20"/>
      <c r="I105" s="33"/>
      <c r="J105" s="20"/>
      <c r="K105" s="33"/>
    </row>
    <row r="106" spans="1:11" s="17" customFormat="1" x14ac:dyDescent="0.2">
      <c r="A106" s="19"/>
      <c r="B106" s="20"/>
      <c r="C106" s="20"/>
      <c r="D106" s="123"/>
      <c r="E106" s="20"/>
      <c r="F106" s="20"/>
      <c r="G106" s="45"/>
      <c r="H106" s="20"/>
      <c r="I106" s="33"/>
      <c r="J106" s="20"/>
      <c r="K106" s="33"/>
    </row>
    <row r="107" spans="1:11" s="17" customFormat="1" x14ac:dyDescent="0.2">
      <c r="A107" s="19"/>
      <c r="B107" s="20"/>
      <c r="C107" s="20"/>
      <c r="D107" s="123"/>
      <c r="E107" s="20"/>
      <c r="F107" s="20"/>
      <c r="G107" s="45"/>
      <c r="H107" s="20"/>
      <c r="I107" s="33"/>
      <c r="J107" s="20"/>
      <c r="K107" s="33"/>
    </row>
    <row r="108" spans="1:11" s="17" customFormat="1" x14ac:dyDescent="0.2">
      <c r="A108" s="19"/>
      <c r="B108" s="20"/>
      <c r="C108" s="20"/>
      <c r="D108" s="123"/>
      <c r="E108" s="20"/>
      <c r="F108" s="20"/>
      <c r="G108" s="45"/>
      <c r="H108" s="20"/>
      <c r="I108" s="33"/>
      <c r="J108" s="20"/>
      <c r="K108" s="33"/>
    </row>
    <row r="109" spans="1:11" s="17" customFormat="1" x14ac:dyDescent="0.2">
      <c r="A109" s="19"/>
      <c r="B109" s="20"/>
      <c r="C109" s="20"/>
      <c r="D109" s="123"/>
      <c r="E109" s="20"/>
      <c r="F109" s="20"/>
      <c r="G109" s="45"/>
      <c r="H109" s="20"/>
      <c r="I109" s="33"/>
      <c r="J109" s="20"/>
      <c r="K109" s="33"/>
    </row>
    <row r="110" spans="1:11" s="17" customFormat="1" x14ac:dyDescent="0.2">
      <c r="A110" s="19"/>
      <c r="B110" s="20"/>
      <c r="C110" s="20"/>
      <c r="D110" s="123"/>
      <c r="E110" s="20"/>
      <c r="F110" s="20"/>
      <c r="G110" s="45"/>
      <c r="H110" s="20"/>
      <c r="I110" s="33"/>
      <c r="J110" s="20"/>
      <c r="K110" s="33"/>
    </row>
    <row r="111" spans="1:11" s="17" customFormat="1" x14ac:dyDescent="0.2">
      <c r="A111" s="19"/>
      <c r="B111" s="20"/>
      <c r="C111" s="20"/>
      <c r="D111" s="123"/>
      <c r="E111" s="20"/>
      <c r="F111" s="20"/>
      <c r="G111" s="45"/>
      <c r="H111" s="20"/>
      <c r="I111" s="33"/>
      <c r="J111" s="20"/>
      <c r="K111" s="33"/>
    </row>
    <row r="112" spans="1:11" s="17" customFormat="1" x14ac:dyDescent="0.2">
      <c r="A112" s="19"/>
      <c r="B112" s="20"/>
      <c r="C112" s="20"/>
      <c r="D112" s="123"/>
      <c r="E112" s="20"/>
      <c r="F112" s="20"/>
      <c r="G112" s="45"/>
      <c r="H112" s="20"/>
      <c r="I112" s="33"/>
      <c r="J112" s="20"/>
      <c r="K112" s="33"/>
    </row>
    <row r="113" spans="1:11" s="17" customFormat="1" x14ac:dyDescent="0.2">
      <c r="A113" s="19"/>
      <c r="B113" s="20"/>
      <c r="C113" s="20"/>
      <c r="D113" s="123"/>
      <c r="E113" s="20"/>
      <c r="F113" s="20"/>
      <c r="G113" s="45"/>
      <c r="H113" s="20"/>
      <c r="I113" s="33"/>
      <c r="J113" s="20"/>
      <c r="K113" s="33"/>
    </row>
    <row r="114" spans="1:11" s="17" customFormat="1" x14ac:dyDescent="0.2">
      <c r="A114" s="19"/>
      <c r="B114" s="20"/>
      <c r="C114" s="20"/>
      <c r="D114" s="123"/>
      <c r="E114" s="20"/>
      <c r="F114" s="20"/>
      <c r="G114" s="45"/>
      <c r="H114" s="20"/>
      <c r="I114" s="33"/>
      <c r="J114" s="20"/>
      <c r="K114" s="33"/>
    </row>
    <row r="115" spans="1:11" s="17" customFormat="1" x14ac:dyDescent="0.2">
      <c r="A115" s="19"/>
      <c r="B115" s="20"/>
      <c r="C115" s="20"/>
      <c r="D115" s="123"/>
      <c r="E115" s="20"/>
      <c r="F115" s="20"/>
      <c r="G115" s="45"/>
      <c r="H115" s="20"/>
      <c r="I115" s="33"/>
      <c r="J115" s="20"/>
      <c r="K115" s="33"/>
    </row>
    <row r="116" spans="1:11" s="17" customFormat="1" x14ac:dyDescent="0.2">
      <c r="A116" s="19"/>
      <c r="B116" s="20"/>
      <c r="C116" s="20"/>
      <c r="D116" s="123"/>
      <c r="E116" s="20"/>
      <c r="F116" s="20"/>
      <c r="G116" s="45"/>
      <c r="H116" s="20"/>
      <c r="I116" s="33"/>
      <c r="J116" s="20"/>
      <c r="K116" s="33"/>
    </row>
    <row r="117" spans="1:11" s="17" customFormat="1" x14ac:dyDescent="0.2">
      <c r="A117" s="19"/>
      <c r="B117" s="20"/>
      <c r="C117" s="20"/>
      <c r="D117" s="123"/>
      <c r="E117" s="20"/>
      <c r="F117" s="20"/>
      <c r="G117" s="45"/>
      <c r="H117" s="20"/>
      <c r="I117" s="33"/>
      <c r="J117" s="20"/>
      <c r="K117" s="33"/>
    </row>
    <row r="118" spans="1:11" s="17" customFormat="1" x14ac:dyDescent="0.2">
      <c r="A118" s="19"/>
      <c r="B118" s="20"/>
      <c r="C118" s="20"/>
      <c r="D118" s="123"/>
      <c r="E118" s="20"/>
      <c r="F118" s="20"/>
      <c r="G118" s="45"/>
      <c r="H118" s="20"/>
      <c r="I118" s="33"/>
      <c r="J118" s="20"/>
      <c r="K118" s="33"/>
    </row>
    <row r="119" spans="1:11" s="17" customFormat="1" x14ac:dyDescent="0.2">
      <c r="A119" s="19"/>
      <c r="B119" s="20"/>
      <c r="C119" s="20"/>
      <c r="D119" s="123"/>
      <c r="E119" s="20"/>
      <c r="F119" s="20"/>
      <c r="G119" s="45"/>
      <c r="H119" s="20"/>
      <c r="I119" s="33"/>
      <c r="J119" s="20"/>
      <c r="K119" s="33"/>
    </row>
    <row r="120" spans="1:11" s="17" customFormat="1" x14ac:dyDescent="0.2">
      <c r="A120" s="19"/>
      <c r="B120" s="20"/>
      <c r="C120" s="20"/>
      <c r="D120" s="123"/>
      <c r="E120" s="20"/>
      <c r="F120" s="20"/>
      <c r="G120" s="45"/>
      <c r="H120" s="20"/>
      <c r="I120" s="33"/>
      <c r="J120" s="20"/>
      <c r="K120" s="33"/>
    </row>
    <row r="121" spans="1:11" s="17" customFormat="1" x14ac:dyDescent="0.2">
      <c r="A121" s="19"/>
      <c r="B121" s="20"/>
      <c r="C121" s="20"/>
      <c r="D121" s="123"/>
      <c r="E121" s="20"/>
      <c r="F121" s="20"/>
      <c r="G121" s="45"/>
      <c r="H121" s="20"/>
      <c r="I121" s="33"/>
      <c r="J121" s="20"/>
      <c r="K121" s="33"/>
    </row>
    <row r="122" spans="1:11" s="17" customFormat="1" x14ac:dyDescent="0.2">
      <c r="A122" s="19"/>
      <c r="B122" s="20"/>
      <c r="C122" s="20"/>
      <c r="D122" s="123"/>
      <c r="E122" s="20"/>
      <c r="F122" s="20"/>
      <c r="G122" s="45"/>
      <c r="H122" s="20"/>
      <c r="I122" s="33"/>
      <c r="J122" s="20"/>
      <c r="K122" s="33"/>
    </row>
    <row r="123" spans="1:11" s="17" customFormat="1" x14ac:dyDescent="0.2">
      <c r="A123" s="19"/>
      <c r="B123" s="20"/>
      <c r="C123" s="20"/>
      <c r="D123" s="123"/>
      <c r="E123" s="20"/>
      <c r="F123" s="20"/>
      <c r="G123" s="45"/>
      <c r="H123" s="20"/>
      <c r="I123" s="33"/>
      <c r="J123" s="20"/>
      <c r="K123" s="33"/>
    </row>
    <row r="124" spans="1:11" s="17" customFormat="1" x14ac:dyDescent="0.2">
      <c r="A124" s="19"/>
      <c r="B124" s="20"/>
      <c r="C124" s="20"/>
      <c r="D124" s="123"/>
      <c r="E124" s="20"/>
      <c r="F124" s="20"/>
      <c r="G124" s="45"/>
      <c r="H124" s="20"/>
      <c r="I124" s="33"/>
      <c r="J124" s="20"/>
      <c r="K124" s="33"/>
    </row>
    <row r="125" spans="1:11" s="17" customFormat="1" x14ac:dyDescent="0.2">
      <c r="A125" s="19"/>
      <c r="B125" s="20"/>
      <c r="C125" s="20"/>
      <c r="D125" s="123"/>
      <c r="E125" s="20"/>
      <c r="F125" s="20"/>
      <c r="G125" s="45"/>
      <c r="H125" s="20"/>
      <c r="I125" s="33"/>
      <c r="J125" s="20"/>
      <c r="K125" s="33"/>
    </row>
    <row r="126" spans="1:11" s="17" customFormat="1" x14ac:dyDescent="0.2">
      <c r="A126" s="19"/>
      <c r="B126" s="20"/>
      <c r="C126" s="20"/>
      <c r="D126" s="123"/>
      <c r="E126" s="20"/>
      <c r="F126" s="20"/>
      <c r="G126" s="45"/>
      <c r="H126" s="20"/>
      <c r="I126" s="33"/>
      <c r="J126" s="20"/>
      <c r="K126" s="33"/>
    </row>
    <row r="127" spans="1:11" s="17" customFormat="1" x14ac:dyDescent="0.2">
      <c r="A127" s="19"/>
      <c r="B127" s="20"/>
      <c r="C127" s="20"/>
      <c r="D127" s="123"/>
      <c r="E127" s="20"/>
      <c r="F127" s="20"/>
      <c r="G127" s="45"/>
      <c r="H127" s="20"/>
      <c r="I127" s="33"/>
      <c r="J127" s="20"/>
      <c r="K127" s="33"/>
    </row>
    <row r="128" spans="1:11" s="17" customFormat="1" x14ac:dyDescent="0.2">
      <c r="A128" s="19"/>
      <c r="B128" s="20"/>
      <c r="C128" s="20"/>
      <c r="D128" s="123"/>
      <c r="E128" s="20"/>
      <c r="F128" s="20"/>
      <c r="G128" s="45"/>
      <c r="H128" s="20"/>
      <c r="I128" s="33"/>
      <c r="J128" s="20"/>
      <c r="K128" s="33"/>
    </row>
    <row r="129" spans="1:11" s="17" customFormat="1" x14ac:dyDescent="0.2">
      <c r="A129" s="19"/>
      <c r="B129" s="20"/>
      <c r="C129" s="20"/>
      <c r="D129" s="123"/>
      <c r="E129" s="20"/>
      <c r="F129" s="20"/>
      <c r="G129" s="45"/>
      <c r="H129" s="20"/>
      <c r="I129" s="33"/>
      <c r="J129" s="20"/>
      <c r="K129" s="33"/>
    </row>
    <row r="130" spans="1:11" s="17" customFormat="1" x14ac:dyDescent="0.2">
      <c r="A130" s="19"/>
      <c r="B130" s="20"/>
      <c r="C130" s="20"/>
      <c r="D130" s="123"/>
      <c r="E130" s="20"/>
      <c r="F130" s="20"/>
      <c r="G130" s="45"/>
      <c r="H130" s="20"/>
      <c r="I130" s="33"/>
      <c r="J130" s="20"/>
      <c r="K130" s="33"/>
    </row>
    <row r="131" spans="1:11" s="17" customFormat="1" x14ac:dyDescent="0.2">
      <c r="A131" s="19"/>
      <c r="B131" s="20"/>
      <c r="C131" s="20"/>
      <c r="D131" s="123"/>
      <c r="E131" s="20"/>
      <c r="F131" s="20"/>
      <c r="G131" s="45"/>
      <c r="H131" s="20"/>
      <c r="I131" s="33"/>
      <c r="J131" s="20"/>
      <c r="K131" s="33"/>
    </row>
    <row r="132" spans="1:11" s="17" customFormat="1" x14ac:dyDescent="0.2">
      <c r="A132" s="19"/>
      <c r="B132" s="20"/>
      <c r="C132" s="20"/>
      <c r="D132" s="123"/>
      <c r="E132" s="20"/>
      <c r="F132" s="20"/>
      <c r="G132" s="45"/>
      <c r="H132" s="20"/>
      <c r="I132" s="33"/>
      <c r="J132" s="20"/>
      <c r="K132" s="33"/>
    </row>
    <row r="133" spans="1:11" s="17" customFormat="1" x14ac:dyDescent="0.2">
      <c r="A133" s="19"/>
      <c r="B133" s="20"/>
      <c r="C133" s="20"/>
      <c r="D133" s="123"/>
      <c r="E133" s="20"/>
      <c r="F133" s="20"/>
      <c r="G133" s="45"/>
      <c r="H133" s="20"/>
      <c r="I133" s="33"/>
      <c r="J133" s="20"/>
      <c r="K133" s="33"/>
    </row>
    <row r="134" spans="1:11" s="17" customFormat="1" x14ac:dyDescent="0.2">
      <c r="A134" s="19"/>
      <c r="B134" s="20"/>
      <c r="C134" s="20"/>
      <c r="D134" s="123"/>
      <c r="E134" s="20"/>
      <c r="F134" s="20"/>
      <c r="G134" s="45"/>
      <c r="H134" s="20"/>
      <c r="I134" s="33"/>
      <c r="J134" s="20"/>
      <c r="K134" s="33"/>
    </row>
    <row r="135" spans="1:11" s="17" customFormat="1" x14ac:dyDescent="0.2">
      <c r="A135" s="19"/>
      <c r="B135" s="20"/>
      <c r="C135" s="20"/>
      <c r="D135" s="123"/>
      <c r="E135" s="20"/>
      <c r="F135" s="20"/>
      <c r="G135" s="45"/>
      <c r="H135" s="20"/>
      <c r="I135" s="33"/>
      <c r="J135" s="20"/>
      <c r="K135" s="33"/>
    </row>
    <row r="136" spans="1:11" s="17" customFormat="1" x14ac:dyDescent="0.2">
      <c r="A136" s="19"/>
      <c r="B136" s="20"/>
      <c r="C136" s="20"/>
      <c r="D136" s="123"/>
      <c r="E136" s="20"/>
      <c r="F136" s="20"/>
      <c r="G136" s="45"/>
      <c r="H136" s="20"/>
      <c r="I136" s="33"/>
      <c r="J136" s="20"/>
      <c r="K136" s="33"/>
    </row>
    <row r="137" spans="1:11" s="17" customFormat="1" x14ac:dyDescent="0.2">
      <c r="A137" s="19"/>
      <c r="B137" s="20"/>
      <c r="C137" s="20"/>
      <c r="D137" s="123"/>
      <c r="E137" s="20"/>
      <c r="F137" s="20"/>
      <c r="G137" s="45"/>
      <c r="H137" s="20"/>
      <c r="I137" s="33"/>
      <c r="J137" s="20"/>
      <c r="K137" s="33"/>
    </row>
    <row r="138" spans="1:11" s="17" customFormat="1" x14ac:dyDescent="0.2">
      <c r="A138" s="19"/>
      <c r="B138" s="20"/>
      <c r="C138" s="20"/>
      <c r="D138" s="123"/>
      <c r="E138" s="20"/>
      <c r="F138" s="20"/>
      <c r="G138" s="45"/>
      <c r="H138" s="20"/>
      <c r="I138" s="33"/>
      <c r="J138" s="20"/>
      <c r="K138" s="33"/>
    </row>
    <row r="139" spans="1:11" s="17" customFormat="1" x14ac:dyDescent="0.2">
      <c r="A139" s="19"/>
      <c r="B139" s="20"/>
      <c r="C139" s="20"/>
      <c r="D139" s="123"/>
      <c r="E139" s="20"/>
      <c r="F139" s="20"/>
      <c r="G139" s="45"/>
      <c r="H139" s="20"/>
      <c r="I139" s="33"/>
      <c r="J139" s="20"/>
      <c r="K139" s="33"/>
    </row>
    <row r="140" spans="1:11" s="17" customFormat="1" x14ac:dyDescent="0.2">
      <c r="A140" s="19"/>
      <c r="B140" s="20"/>
      <c r="C140" s="20"/>
      <c r="D140" s="123"/>
      <c r="E140" s="20"/>
      <c r="F140" s="20"/>
      <c r="G140" s="45"/>
      <c r="H140" s="20"/>
      <c r="I140" s="33"/>
      <c r="J140" s="20"/>
      <c r="K140" s="33"/>
    </row>
    <row r="141" spans="1:11" s="17" customFormat="1" x14ac:dyDescent="0.2">
      <c r="A141" s="19"/>
      <c r="B141" s="20"/>
      <c r="C141" s="20"/>
      <c r="D141" s="123"/>
      <c r="E141" s="20"/>
      <c r="F141" s="20"/>
      <c r="G141" s="45"/>
      <c r="H141" s="20"/>
      <c r="I141" s="33"/>
      <c r="J141" s="20"/>
      <c r="K141" s="33"/>
    </row>
    <row r="142" spans="1:11" s="17" customFormat="1" x14ac:dyDescent="0.2">
      <c r="A142" s="19"/>
      <c r="B142" s="20"/>
      <c r="C142" s="20"/>
      <c r="D142" s="123"/>
      <c r="E142" s="20"/>
      <c r="F142" s="20"/>
      <c r="G142" s="45"/>
      <c r="H142" s="20"/>
      <c r="I142" s="33"/>
      <c r="J142" s="20"/>
      <c r="K142" s="33"/>
    </row>
    <row r="143" spans="1:11" s="17" customFormat="1" x14ac:dyDescent="0.2">
      <c r="A143" s="19"/>
      <c r="B143" s="20"/>
      <c r="C143" s="20"/>
      <c r="D143" s="123"/>
      <c r="E143" s="20"/>
      <c r="F143" s="20"/>
      <c r="G143" s="45"/>
      <c r="H143" s="20"/>
      <c r="I143" s="33"/>
      <c r="J143" s="20"/>
      <c r="K143" s="33"/>
    </row>
    <row r="144" spans="1:11" s="17" customFormat="1" x14ac:dyDescent="0.2">
      <c r="A144" s="19"/>
      <c r="B144" s="20"/>
      <c r="C144" s="20"/>
      <c r="D144" s="123"/>
      <c r="E144" s="20"/>
      <c r="F144" s="20"/>
      <c r="G144" s="45"/>
      <c r="H144" s="20"/>
      <c r="I144" s="33"/>
      <c r="J144" s="20"/>
      <c r="K144" s="33"/>
    </row>
    <row r="145" spans="1:11" s="17" customFormat="1" x14ac:dyDescent="0.2">
      <c r="A145" s="19"/>
      <c r="B145" s="20"/>
      <c r="C145" s="20"/>
      <c r="D145" s="123"/>
      <c r="E145" s="20"/>
      <c r="F145" s="20"/>
      <c r="G145" s="45"/>
      <c r="H145" s="20"/>
      <c r="I145" s="33"/>
      <c r="J145" s="20"/>
      <c r="K145" s="33"/>
    </row>
    <row r="146" spans="1:11" s="17" customFormat="1" x14ac:dyDescent="0.2">
      <c r="A146" s="19"/>
      <c r="B146" s="20"/>
      <c r="C146" s="20"/>
      <c r="D146" s="123"/>
      <c r="E146" s="20"/>
      <c r="F146" s="20"/>
      <c r="G146" s="45"/>
      <c r="H146" s="20"/>
      <c r="I146" s="33"/>
      <c r="J146" s="20"/>
      <c r="K146" s="33"/>
    </row>
    <row r="147" spans="1:11" s="17" customFormat="1" x14ac:dyDescent="0.2">
      <c r="A147" s="19"/>
      <c r="B147" s="20"/>
      <c r="C147" s="20"/>
      <c r="D147" s="123"/>
      <c r="E147" s="20"/>
      <c r="F147" s="20"/>
      <c r="G147" s="45"/>
      <c r="H147" s="20"/>
      <c r="I147" s="33"/>
      <c r="J147" s="20"/>
      <c r="K147" s="33"/>
    </row>
    <row r="148" spans="1:11" s="17" customFormat="1" x14ac:dyDescent="0.2">
      <c r="A148" s="19"/>
      <c r="B148" s="20"/>
      <c r="C148" s="20"/>
      <c r="D148" s="123"/>
      <c r="E148" s="20"/>
      <c r="F148" s="20"/>
      <c r="G148" s="45"/>
      <c r="H148" s="20"/>
      <c r="I148" s="33"/>
      <c r="J148" s="20"/>
      <c r="K148" s="33"/>
    </row>
    <row r="149" spans="1:11" s="17" customFormat="1" x14ac:dyDescent="0.2">
      <c r="A149" s="19"/>
      <c r="B149" s="20"/>
      <c r="C149" s="20"/>
      <c r="D149" s="123"/>
      <c r="E149" s="20"/>
      <c r="F149" s="20"/>
      <c r="G149" s="45"/>
      <c r="H149" s="20"/>
      <c r="I149" s="33"/>
      <c r="J149" s="20"/>
      <c r="K149" s="33"/>
    </row>
    <row r="150" spans="1:11" s="17" customFormat="1" x14ac:dyDescent="0.2">
      <c r="A150" s="19"/>
      <c r="B150" s="20"/>
      <c r="C150" s="20"/>
      <c r="D150" s="123"/>
      <c r="E150" s="20"/>
      <c r="F150" s="20"/>
      <c r="G150" s="45"/>
      <c r="H150" s="20"/>
      <c r="I150" s="33"/>
      <c r="J150" s="20"/>
      <c r="K150" s="33"/>
    </row>
    <row r="151" spans="1:11" s="17" customFormat="1" x14ac:dyDescent="0.2">
      <c r="A151" s="19"/>
      <c r="B151" s="20"/>
      <c r="C151" s="20"/>
      <c r="D151" s="123"/>
      <c r="E151" s="20"/>
      <c r="F151" s="20"/>
      <c r="G151" s="45"/>
      <c r="H151" s="20"/>
      <c r="I151" s="33"/>
      <c r="J151" s="20"/>
      <c r="K151" s="33"/>
    </row>
    <row r="152" spans="1:11" s="17" customFormat="1" x14ac:dyDescent="0.2">
      <c r="A152" s="19"/>
      <c r="B152" s="20"/>
      <c r="C152" s="20"/>
      <c r="D152" s="123"/>
      <c r="E152" s="20"/>
      <c r="F152" s="20"/>
      <c r="G152" s="45"/>
      <c r="H152" s="20"/>
      <c r="I152" s="33"/>
      <c r="J152" s="20"/>
      <c r="K152" s="33"/>
    </row>
    <row r="153" spans="1:11" s="17" customFormat="1" x14ac:dyDescent="0.2">
      <c r="A153" s="19"/>
      <c r="B153" s="20"/>
      <c r="C153" s="20"/>
      <c r="D153" s="123"/>
      <c r="E153" s="20"/>
      <c r="F153" s="20"/>
      <c r="G153" s="45"/>
      <c r="H153" s="20"/>
      <c r="I153" s="33"/>
      <c r="J153" s="20"/>
      <c r="K153" s="33"/>
    </row>
    <row r="154" spans="1:11" s="17" customFormat="1" x14ac:dyDescent="0.2">
      <c r="A154" s="19"/>
      <c r="B154" s="20"/>
      <c r="C154" s="20"/>
      <c r="D154" s="123"/>
      <c r="E154" s="20"/>
      <c r="F154" s="20"/>
      <c r="G154" s="45"/>
      <c r="H154" s="20"/>
      <c r="I154" s="33"/>
      <c r="J154" s="20"/>
      <c r="K154" s="33"/>
    </row>
    <row r="155" spans="1:11" s="17" customFormat="1" x14ac:dyDescent="0.2">
      <c r="A155" s="19"/>
      <c r="B155" s="20"/>
      <c r="C155" s="20"/>
      <c r="D155" s="123"/>
      <c r="E155" s="20"/>
      <c r="F155" s="20"/>
      <c r="G155" s="45"/>
      <c r="H155" s="20"/>
      <c r="I155" s="33"/>
      <c r="J155" s="20"/>
      <c r="K155" s="33"/>
    </row>
    <row r="156" spans="1:11" s="17" customFormat="1" x14ac:dyDescent="0.2">
      <c r="A156" s="19"/>
      <c r="B156" s="20"/>
      <c r="C156" s="20"/>
      <c r="D156" s="123"/>
      <c r="E156" s="20"/>
      <c r="F156" s="20"/>
      <c r="G156" s="45"/>
      <c r="H156" s="20"/>
      <c r="I156" s="33"/>
      <c r="J156" s="20"/>
      <c r="K156" s="33"/>
    </row>
    <row r="157" spans="1:11" s="17" customFormat="1" x14ac:dyDescent="0.2">
      <c r="A157" s="19"/>
      <c r="B157" s="20"/>
      <c r="C157" s="20"/>
      <c r="D157" s="123"/>
      <c r="E157" s="20"/>
      <c r="F157" s="20"/>
      <c r="G157" s="45"/>
      <c r="H157" s="20"/>
      <c r="I157" s="33"/>
      <c r="J157" s="20"/>
      <c r="K157" s="33"/>
    </row>
    <row r="158" spans="1:11" s="17" customFormat="1" x14ac:dyDescent="0.2">
      <c r="A158" s="19"/>
      <c r="B158" s="20"/>
      <c r="C158" s="20"/>
      <c r="D158" s="123"/>
      <c r="E158" s="20"/>
      <c r="F158" s="20"/>
      <c r="G158" s="45"/>
      <c r="H158" s="20"/>
      <c r="I158" s="33"/>
      <c r="J158" s="20"/>
      <c r="K158" s="33"/>
    </row>
    <row r="159" spans="1:11" s="17" customFormat="1" x14ac:dyDescent="0.2">
      <c r="A159" s="19"/>
      <c r="B159" s="20"/>
      <c r="C159" s="20"/>
      <c r="D159" s="123"/>
      <c r="E159" s="20"/>
      <c r="F159" s="20"/>
      <c r="G159" s="45"/>
      <c r="H159" s="20"/>
      <c r="I159" s="33"/>
      <c r="J159" s="20"/>
      <c r="K159" s="33"/>
    </row>
    <row r="160" spans="1:11" s="17" customFormat="1" x14ac:dyDescent="0.2">
      <c r="A160" s="19"/>
      <c r="B160" s="20"/>
      <c r="C160" s="20"/>
      <c r="D160" s="123"/>
      <c r="E160" s="20"/>
      <c r="F160" s="20"/>
      <c r="G160" s="45"/>
      <c r="H160" s="20"/>
      <c r="I160" s="33"/>
      <c r="J160" s="20"/>
      <c r="K160" s="33"/>
    </row>
    <row r="161" spans="1:11" s="17" customFormat="1" x14ac:dyDescent="0.2">
      <c r="A161" s="19"/>
      <c r="B161" s="20"/>
      <c r="C161" s="20"/>
      <c r="D161" s="123"/>
      <c r="E161" s="20"/>
      <c r="F161" s="20"/>
      <c r="G161" s="45"/>
      <c r="H161" s="20"/>
      <c r="I161" s="33"/>
      <c r="J161" s="20"/>
      <c r="K161" s="33"/>
    </row>
    <row r="162" spans="1:11" s="17" customFormat="1" x14ac:dyDescent="0.2">
      <c r="A162" s="19"/>
      <c r="B162" s="20"/>
      <c r="C162" s="20"/>
      <c r="D162" s="123"/>
      <c r="E162" s="20"/>
      <c r="F162" s="20"/>
      <c r="G162" s="45"/>
      <c r="H162" s="20"/>
      <c r="I162" s="33"/>
      <c r="J162" s="20"/>
      <c r="K162" s="33"/>
    </row>
    <row r="163" spans="1:11" s="17" customFormat="1" x14ac:dyDescent="0.2">
      <c r="A163" s="19"/>
      <c r="B163" s="20"/>
      <c r="C163" s="20"/>
      <c r="D163" s="123"/>
      <c r="E163" s="20"/>
      <c r="F163" s="20"/>
      <c r="G163" s="45"/>
      <c r="H163" s="20"/>
      <c r="I163" s="33"/>
      <c r="J163" s="20"/>
      <c r="K163" s="33"/>
    </row>
    <row r="164" spans="1:11" s="17" customFormat="1" x14ac:dyDescent="0.2">
      <c r="A164" s="19"/>
      <c r="B164" s="20"/>
      <c r="C164" s="20"/>
      <c r="D164" s="123"/>
      <c r="E164" s="20"/>
      <c r="F164" s="20"/>
      <c r="G164" s="45"/>
      <c r="H164" s="20"/>
      <c r="I164" s="33"/>
      <c r="J164" s="20"/>
      <c r="K164" s="33"/>
    </row>
    <row r="165" spans="1:11" s="17" customFormat="1" x14ac:dyDescent="0.2">
      <c r="A165" s="19"/>
      <c r="B165" s="20"/>
      <c r="C165" s="20"/>
      <c r="D165" s="123"/>
      <c r="E165" s="20"/>
      <c r="F165" s="20"/>
      <c r="G165" s="45"/>
      <c r="H165" s="20"/>
      <c r="I165" s="33"/>
      <c r="J165" s="20"/>
      <c r="K165" s="33"/>
    </row>
    <row r="166" spans="1:11" s="17" customFormat="1" x14ac:dyDescent="0.2">
      <c r="A166" s="19"/>
      <c r="B166" s="20"/>
      <c r="C166" s="20"/>
      <c r="D166" s="123"/>
      <c r="E166" s="20"/>
      <c r="F166" s="20"/>
      <c r="G166" s="45"/>
      <c r="H166" s="20"/>
      <c r="I166" s="33"/>
      <c r="J166" s="20"/>
      <c r="K166" s="33"/>
    </row>
    <row r="167" spans="1:11" s="17" customFormat="1" x14ac:dyDescent="0.2">
      <c r="A167" s="19"/>
      <c r="B167" s="20"/>
      <c r="C167" s="20"/>
      <c r="D167" s="123"/>
      <c r="E167" s="20"/>
      <c r="F167" s="20"/>
      <c r="G167" s="45"/>
      <c r="H167" s="20"/>
      <c r="I167" s="33"/>
      <c r="J167" s="20"/>
      <c r="K167" s="33"/>
    </row>
    <row r="168" spans="1:11" s="17" customFormat="1" x14ac:dyDescent="0.2">
      <c r="A168" s="19"/>
      <c r="B168" s="20"/>
      <c r="C168" s="20"/>
      <c r="D168" s="123"/>
      <c r="E168" s="20"/>
      <c r="F168" s="20"/>
      <c r="G168" s="45"/>
      <c r="H168" s="20"/>
      <c r="I168" s="33"/>
      <c r="J168" s="20"/>
      <c r="K168" s="33"/>
    </row>
    <row r="169" spans="1:11" s="17" customFormat="1" x14ac:dyDescent="0.2">
      <c r="A169" s="19"/>
      <c r="B169" s="20"/>
      <c r="C169" s="20"/>
      <c r="D169" s="123"/>
      <c r="E169" s="20"/>
      <c r="F169" s="20"/>
      <c r="G169" s="45"/>
      <c r="H169" s="20"/>
      <c r="I169" s="33"/>
      <c r="J169" s="20"/>
      <c r="K169" s="33"/>
    </row>
    <row r="170" spans="1:11" s="17" customFormat="1" x14ac:dyDescent="0.2">
      <c r="A170" s="19"/>
      <c r="B170" s="20"/>
      <c r="C170" s="20"/>
      <c r="D170" s="123"/>
      <c r="E170" s="20"/>
      <c r="F170" s="20"/>
      <c r="G170" s="45"/>
      <c r="H170" s="20"/>
      <c r="I170" s="33"/>
      <c r="J170" s="20"/>
      <c r="K170" s="33"/>
    </row>
    <row r="171" spans="1:11" s="17" customFormat="1" x14ac:dyDescent="0.2">
      <c r="A171" s="19"/>
      <c r="B171" s="20"/>
      <c r="C171" s="20"/>
      <c r="D171" s="123"/>
      <c r="E171" s="20"/>
      <c r="F171" s="20"/>
      <c r="G171" s="45"/>
      <c r="H171" s="20"/>
      <c r="I171" s="33"/>
      <c r="J171" s="20"/>
      <c r="K171" s="33"/>
    </row>
    <row r="172" spans="1:11" s="17" customFormat="1" x14ac:dyDescent="0.2">
      <c r="A172" s="19"/>
      <c r="B172" s="20"/>
      <c r="C172" s="20"/>
      <c r="D172" s="123"/>
      <c r="E172" s="20"/>
      <c r="F172" s="20"/>
      <c r="G172" s="45"/>
      <c r="H172" s="20"/>
      <c r="I172" s="33"/>
      <c r="J172" s="20"/>
      <c r="K172" s="33"/>
    </row>
    <row r="173" spans="1:11" s="17" customFormat="1" x14ac:dyDescent="0.2">
      <c r="A173" s="19"/>
      <c r="B173" s="20"/>
      <c r="C173" s="20"/>
      <c r="D173" s="123"/>
      <c r="E173" s="20"/>
      <c r="F173" s="20"/>
      <c r="G173" s="45"/>
      <c r="H173" s="20"/>
      <c r="I173" s="33"/>
      <c r="J173" s="20"/>
      <c r="K173" s="33"/>
    </row>
    <row r="174" spans="1:11" s="17" customFormat="1" x14ac:dyDescent="0.2">
      <c r="A174" s="19"/>
      <c r="B174" s="20"/>
      <c r="C174" s="20"/>
      <c r="D174" s="123"/>
      <c r="E174" s="20"/>
      <c r="F174" s="20"/>
      <c r="G174" s="45"/>
      <c r="H174" s="20"/>
      <c r="I174" s="33"/>
      <c r="J174" s="20"/>
      <c r="K174" s="33"/>
    </row>
    <row r="175" spans="1:11" s="17" customFormat="1" x14ac:dyDescent="0.2">
      <c r="A175" s="19"/>
      <c r="B175" s="20"/>
      <c r="C175" s="20"/>
      <c r="D175" s="123"/>
      <c r="E175" s="20"/>
      <c r="F175" s="20"/>
      <c r="G175" s="45"/>
      <c r="H175" s="20"/>
      <c r="I175" s="33"/>
      <c r="J175" s="20"/>
      <c r="K175" s="33"/>
    </row>
    <row r="176" spans="1:11" s="17" customFormat="1" x14ac:dyDescent="0.2">
      <c r="A176" s="19"/>
      <c r="B176" s="20"/>
      <c r="C176" s="20"/>
      <c r="D176" s="123"/>
      <c r="E176" s="20"/>
      <c r="F176" s="20"/>
      <c r="G176" s="45"/>
      <c r="H176" s="20"/>
      <c r="I176" s="33"/>
      <c r="J176" s="20"/>
      <c r="K176" s="33"/>
    </row>
    <row r="177" spans="1:11" s="17" customFormat="1" x14ac:dyDescent="0.2">
      <c r="A177" s="19"/>
      <c r="B177" s="20"/>
      <c r="C177" s="20"/>
      <c r="D177" s="123"/>
      <c r="E177" s="20"/>
      <c r="F177" s="20"/>
      <c r="G177" s="45"/>
      <c r="H177" s="20"/>
      <c r="I177" s="33"/>
      <c r="J177" s="20"/>
      <c r="K177" s="33"/>
    </row>
    <row r="178" spans="1:11" s="17" customFormat="1" x14ac:dyDescent="0.2">
      <c r="A178" s="19"/>
      <c r="B178" s="20"/>
      <c r="C178" s="20"/>
      <c r="D178" s="123"/>
      <c r="E178" s="20"/>
      <c r="F178" s="20"/>
      <c r="G178" s="45"/>
      <c r="H178" s="20"/>
      <c r="I178" s="33"/>
      <c r="J178" s="20"/>
      <c r="K178" s="33"/>
    </row>
    <row r="179" spans="1:11" s="17" customFormat="1" x14ac:dyDescent="0.2">
      <c r="A179" s="19"/>
      <c r="B179" s="20"/>
      <c r="C179" s="20"/>
      <c r="D179" s="123"/>
      <c r="E179" s="20"/>
      <c r="F179" s="20"/>
      <c r="G179" s="45"/>
      <c r="H179" s="20"/>
      <c r="I179" s="33"/>
      <c r="J179" s="20"/>
      <c r="K179" s="33"/>
    </row>
    <row r="180" spans="1:11" s="17" customFormat="1" x14ac:dyDescent="0.2">
      <c r="A180" s="19"/>
      <c r="B180" s="20"/>
      <c r="C180" s="20"/>
      <c r="D180" s="123"/>
      <c r="E180" s="20"/>
      <c r="F180" s="20"/>
      <c r="G180" s="45"/>
      <c r="H180" s="20"/>
      <c r="I180" s="33"/>
      <c r="J180" s="20"/>
      <c r="K180" s="33"/>
    </row>
    <row r="181" spans="1:11" s="17" customFormat="1" x14ac:dyDescent="0.2">
      <c r="A181" s="19"/>
      <c r="B181" s="20"/>
      <c r="C181" s="20"/>
      <c r="D181" s="123"/>
      <c r="E181" s="20"/>
      <c r="F181" s="20"/>
      <c r="G181" s="45"/>
      <c r="H181" s="20"/>
      <c r="I181" s="33"/>
      <c r="J181" s="20"/>
      <c r="K181" s="33"/>
    </row>
    <row r="182" spans="1:11" s="17" customFormat="1" x14ac:dyDescent="0.2">
      <c r="A182" s="19"/>
      <c r="B182" s="20"/>
      <c r="C182" s="20"/>
      <c r="D182" s="123"/>
      <c r="E182" s="20"/>
      <c r="F182" s="20"/>
      <c r="G182" s="45"/>
      <c r="H182" s="20"/>
      <c r="I182" s="33"/>
      <c r="J182" s="20"/>
      <c r="K182" s="33"/>
    </row>
    <row r="183" spans="1:11" s="17" customFormat="1" x14ac:dyDescent="0.2">
      <c r="A183" s="19"/>
      <c r="B183" s="20"/>
      <c r="C183" s="20"/>
      <c r="D183" s="123"/>
      <c r="E183" s="20"/>
      <c r="F183" s="20"/>
      <c r="G183" s="45"/>
      <c r="H183" s="20"/>
      <c r="I183" s="33"/>
      <c r="J183" s="20"/>
      <c r="K183" s="33"/>
    </row>
    <row r="184" spans="1:11" s="17" customFormat="1" x14ac:dyDescent="0.2">
      <c r="A184" s="19"/>
      <c r="B184" s="20"/>
      <c r="C184" s="20"/>
      <c r="D184" s="123"/>
      <c r="E184" s="20"/>
      <c r="F184" s="20"/>
      <c r="G184" s="45"/>
      <c r="H184" s="20"/>
      <c r="I184" s="33"/>
      <c r="J184" s="20"/>
      <c r="K184" s="33"/>
    </row>
    <row r="185" spans="1:11" s="17" customFormat="1" x14ac:dyDescent="0.2">
      <c r="A185" s="19"/>
      <c r="B185" s="20"/>
      <c r="C185" s="20"/>
      <c r="D185" s="123"/>
      <c r="E185" s="20"/>
      <c r="F185" s="20"/>
      <c r="G185" s="45"/>
      <c r="H185" s="20"/>
      <c r="I185" s="33"/>
      <c r="J185" s="20"/>
      <c r="K185" s="33"/>
    </row>
    <row r="186" spans="1:11" s="17" customFormat="1" x14ac:dyDescent="0.2">
      <c r="A186" s="19"/>
      <c r="B186" s="20"/>
      <c r="C186" s="20"/>
      <c r="D186" s="123"/>
      <c r="E186" s="20"/>
      <c r="F186" s="20"/>
      <c r="G186" s="45"/>
      <c r="H186" s="20"/>
      <c r="I186" s="33"/>
      <c r="J186" s="20"/>
      <c r="K186" s="33"/>
    </row>
    <row r="187" spans="1:11" s="17" customFormat="1" x14ac:dyDescent="0.2">
      <c r="A187" s="19"/>
      <c r="B187" s="20"/>
      <c r="C187" s="20"/>
      <c r="D187" s="123"/>
      <c r="E187" s="20"/>
      <c r="F187" s="20"/>
      <c r="G187" s="45"/>
      <c r="H187" s="20"/>
      <c r="I187" s="33"/>
      <c r="J187" s="20"/>
      <c r="K187" s="33"/>
    </row>
    <row r="188" spans="1:11" s="17" customFormat="1" x14ac:dyDescent="0.2">
      <c r="A188" s="19"/>
      <c r="B188" s="20"/>
      <c r="C188" s="20"/>
      <c r="D188" s="123"/>
      <c r="E188" s="20"/>
      <c r="F188" s="20"/>
      <c r="G188" s="45"/>
      <c r="H188" s="20"/>
      <c r="I188" s="33"/>
      <c r="J188" s="20"/>
      <c r="K188" s="33"/>
    </row>
    <row r="189" spans="1:11" s="17" customFormat="1" x14ac:dyDescent="0.2">
      <c r="A189" s="19"/>
      <c r="B189" s="20"/>
      <c r="C189" s="20"/>
      <c r="D189" s="123"/>
      <c r="E189" s="20"/>
      <c r="F189" s="20"/>
      <c r="G189" s="45"/>
      <c r="H189" s="20"/>
      <c r="I189" s="33"/>
      <c r="J189" s="20"/>
      <c r="K189" s="33"/>
    </row>
    <row r="190" spans="1:11" s="17" customFormat="1" x14ac:dyDescent="0.2">
      <c r="A190" s="19"/>
      <c r="B190" s="20"/>
      <c r="C190" s="20"/>
      <c r="D190" s="123"/>
      <c r="E190" s="20"/>
      <c r="F190" s="20"/>
      <c r="G190" s="45"/>
      <c r="H190" s="20"/>
      <c r="I190" s="33"/>
      <c r="J190" s="20"/>
      <c r="K190" s="33"/>
    </row>
    <row r="191" spans="1:11" s="17" customFormat="1" x14ac:dyDescent="0.2">
      <c r="A191" s="19"/>
      <c r="B191" s="20"/>
      <c r="C191" s="20"/>
      <c r="D191" s="123"/>
      <c r="E191" s="20"/>
      <c r="F191" s="20"/>
      <c r="G191" s="45"/>
      <c r="H191" s="20"/>
      <c r="I191" s="33"/>
      <c r="J191" s="20"/>
      <c r="K191" s="33"/>
    </row>
    <row r="192" spans="1:11" s="17" customFormat="1" x14ac:dyDescent="0.2">
      <c r="A192" s="19"/>
      <c r="B192" s="20"/>
      <c r="C192" s="20"/>
      <c r="D192" s="123"/>
      <c r="E192" s="20"/>
      <c r="F192" s="20"/>
      <c r="G192" s="45"/>
      <c r="H192" s="20"/>
      <c r="I192" s="33"/>
      <c r="J192" s="20"/>
      <c r="K192" s="33"/>
    </row>
    <row r="193" spans="1:11" s="17" customFormat="1" x14ac:dyDescent="0.2">
      <c r="A193" s="19"/>
      <c r="B193" s="20"/>
      <c r="C193" s="20"/>
      <c r="D193" s="123"/>
      <c r="E193" s="20"/>
      <c r="F193" s="20"/>
      <c r="G193" s="45"/>
      <c r="H193" s="20"/>
      <c r="I193" s="33"/>
      <c r="J193" s="20"/>
      <c r="K193" s="33"/>
    </row>
    <row r="194" spans="1:11" s="17" customFormat="1" x14ac:dyDescent="0.2">
      <c r="A194" s="19"/>
      <c r="B194" s="20"/>
      <c r="C194" s="20"/>
      <c r="D194" s="123"/>
      <c r="E194" s="20"/>
      <c r="F194" s="20"/>
      <c r="G194" s="45"/>
      <c r="H194" s="20"/>
      <c r="I194" s="33"/>
      <c r="J194" s="20"/>
      <c r="K194" s="33"/>
    </row>
    <row r="195" spans="1:11" s="17" customFormat="1" x14ac:dyDescent="0.2">
      <c r="A195" s="19"/>
      <c r="B195" s="20"/>
      <c r="C195" s="20"/>
      <c r="D195" s="123"/>
      <c r="E195" s="20"/>
      <c r="F195" s="20"/>
      <c r="G195" s="45"/>
      <c r="H195" s="20"/>
      <c r="I195" s="33"/>
      <c r="J195" s="20"/>
      <c r="K195" s="33"/>
    </row>
    <row r="196" spans="1:11" s="17" customFormat="1" x14ac:dyDescent="0.2">
      <c r="A196" s="19"/>
      <c r="B196" s="20"/>
      <c r="C196" s="20"/>
      <c r="D196" s="123"/>
      <c r="E196" s="20"/>
      <c r="F196" s="20"/>
      <c r="G196" s="45"/>
      <c r="H196" s="20"/>
      <c r="I196" s="33"/>
      <c r="J196" s="20"/>
      <c r="K196" s="33"/>
    </row>
    <row r="197" spans="1:11" s="17" customFormat="1" x14ac:dyDescent="0.2">
      <c r="A197" s="19"/>
      <c r="B197" s="20"/>
      <c r="C197" s="20"/>
      <c r="D197" s="123"/>
      <c r="E197" s="20"/>
      <c r="F197" s="20"/>
      <c r="G197" s="45"/>
      <c r="H197" s="20"/>
      <c r="I197" s="33"/>
      <c r="J197" s="20"/>
      <c r="K197" s="33"/>
    </row>
    <row r="198" spans="1:11" s="17" customFormat="1" x14ac:dyDescent="0.2">
      <c r="A198" s="19"/>
      <c r="B198" s="20"/>
      <c r="C198" s="20"/>
      <c r="D198" s="123"/>
      <c r="E198" s="20"/>
      <c r="F198" s="20"/>
      <c r="G198" s="45"/>
      <c r="H198" s="20"/>
      <c r="I198" s="33"/>
      <c r="J198" s="20"/>
      <c r="K198" s="33"/>
    </row>
    <row r="199" spans="1:11" s="17" customFormat="1" x14ac:dyDescent="0.2">
      <c r="A199" s="19"/>
      <c r="B199" s="20"/>
      <c r="C199" s="20"/>
      <c r="D199" s="123"/>
      <c r="E199" s="20"/>
      <c r="F199" s="20"/>
      <c r="G199" s="45"/>
      <c r="H199" s="20"/>
      <c r="I199" s="33"/>
      <c r="J199" s="20"/>
      <c r="K199" s="33"/>
    </row>
    <row r="200" spans="1:11" s="17" customFormat="1" x14ac:dyDescent="0.2">
      <c r="A200" s="19"/>
      <c r="B200" s="20"/>
      <c r="C200" s="20"/>
      <c r="D200" s="123"/>
      <c r="E200" s="20"/>
      <c r="F200" s="20"/>
      <c r="G200" s="45"/>
      <c r="H200" s="20"/>
      <c r="I200" s="33"/>
      <c r="J200" s="20"/>
      <c r="K200" s="33"/>
    </row>
    <row r="201" spans="1:11" s="17" customFormat="1" x14ac:dyDescent="0.2">
      <c r="A201" s="19"/>
      <c r="B201" s="20"/>
      <c r="C201" s="20"/>
      <c r="D201" s="123"/>
      <c r="E201" s="20"/>
      <c r="F201" s="20"/>
      <c r="G201" s="45"/>
      <c r="H201" s="20"/>
      <c r="I201" s="33"/>
      <c r="J201" s="20"/>
      <c r="K201" s="33"/>
    </row>
    <row r="202" spans="1:11" s="17" customFormat="1" x14ac:dyDescent="0.2">
      <c r="A202" s="19"/>
      <c r="B202" s="20"/>
      <c r="C202" s="20"/>
      <c r="D202" s="123"/>
      <c r="E202" s="20"/>
      <c r="F202" s="20"/>
      <c r="G202" s="45"/>
      <c r="H202" s="20"/>
      <c r="I202" s="33"/>
      <c r="J202" s="20"/>
      <c r="K202" s="33"/>
    </row>
    <row r="203" spans="1:11" s="17" customFormat="1" x14ac:dyDescent="0.2">
      <c r="A203" s="19"/>
      <c r="B203" s="20"/>
      <c r="C203" s="20"/>
      <c r="D203" s="123"/>
      <c r="E203" s="20"/>
      <c r="F203" s="20"/>
      <c r="G203" s="45"/>
      <c r="H203" s="20"/>
      <c r="I203" s="33"/>
      <c r="J203" s="20"/>
      <c r="K203" s="33"/>
    </row>
    <row r="204" spans="1:11" s="17" customFormat="1" x14ac:dyDescent="0.2">
      <c r="A204" s="19"/>
      <c r="B204" s="20"/>
      <c r="C204" s="20"/>
      <c r="D204" s="123"/>
      <c r="E204" s="20"/>
      <c r="F204" s="20"/>
      <c r="G204" s="45"/>
      <c r="H204" s="20"/>
      <c r="I204" s="33"/>
      <c r="J204" s="20"/>
      <c r="K204" s="33"/>
    </row>
    <row r="205" spans="1:11" s="17" customFormat="1" x14ac:dyDescent="0.2">
      <c r="A205" s="19"/>
      <c r="B205" s="20"/>
      <c r="C205" s="20"/>
      <c r="D205" s="123"/>
      <c r="E205" s="20"/>
      <c r="F205" s="20"/>
      <c r="G205" s="45"/>
      <c r="H205" s="20"/>
      <c r="I205" s="33"/>
      <c r="J205" s="20"/>
      <c r="K205" s="33"/>
    </row>
    <row r="206" spans="1:11" s="17" customFormat="1" x14ac:dyDescent="0.2">
      <c r="A206" s="19"/>
      <c r="B206" s="20"/>
      <c r="C206" s="20"/>
      <c r="D206" s="123"/>
      <c r="E206" s="20"/>
      <c r="F206" s="20"/>
      <c r="G206" s="45"/>
      <c r="H206" s="20"/>
      <c r="I206" s="33"/>
      <c r="J206" s="20"/>
      <c r="K206" s="33"/>
    </row>
    <row r="207" spans="1:11" s="17" customFormat="1" x14ac:dyDescent="0.2">
      <c r="A207" s="19"/>
      <c r="B207" s="20"/>
      <c r="C207" s="20"/>
      <c r="D207" s="123"/>
      <c r="E207" s="20"/>
      <c r="F207" s="20"/>
      <c r="G207" s="45"/>
      <c r="H207" s="20"/>
      <c r="I207" s="33"/>
      <c r="J207" s="20"/>
      <c r="K207" s="33"/>
    </row>
    <row r="208" spans="1:11" s="17" customFormat="1" x14ac:dyDescent="0.2">
      <c r="A208" s="19"/>
      <c r="B208" s="20"/>
      <c r="C208" s="20"/>
      <c r="D208" s="123"/>
      <c r="E208" s="20"/>
      <c r="F208" s="20"/>
      <c r="G208" s="45"/>
      <c r="H208" s="20"/>
      <c r="I208" s="33"/>
      <c r="J208" s="20"/>
      <c r="K208" s="33"/>
    </row>
    <row r="209" spans="1:11" s="17" customFormat="1" x14ac:dyDescent="0.2">
      <c r="A209" s="19"/>
      <c r="B209" s="20"/>
      <c r="C209" s="20"/>
      <c r="D209" s="123"/>
      <c r="E209" s="20"/>
      <c r="F209" s="20"/>
      <c r="G209" s="45"/>
      <c r="H209" s="20"/>
      <c r="I209" s="33"/>
      <c r="J209" s="20"/>
      <c r="K209" s="33"/>
    </row>
    <row r="210" spans="1:11" s="17" customFormat="1" x14ac:dyDescent="0.2">
      <c r="A210" s="19"/>
      <c r="B210" s="20"/>
      <c r="C210" s="20"/>
      <c r="D210" s="123"/>
      <c r="E210" s="20"/>
      <c r="F210" s="20"/>
      <c r="G210" s="45"/>
      <c r="H210" s="20"/>
      <c r="I210" s="33"/>
      <c r="J210" s="20"/>
      <c r="K210" s="33"/>
    </row>
    <row r="211" spans="1:11" s="17" customFormat="1" x14ac:dyDescent="0.2">
      <c r="A211" s="19"/>
      <c r="B211" s="20"/>
      <c r="C211" s="20"/>
      <c r="D211" s="123"/>
      <c r="E211" s="20"/>
      <c r="F211" s="20"/>
      <c r="G211" s="45"/>
      <c r="H211" s="20"/>
      <c r="I211" s="33"/>
      <c r="J211" s="20"/>
      <c r="K211" s="33"/>
    </row>
    <row r="212" spans="1:11" s="17" customFormat="1" x14ac:dyDescent="0.2">
      <c r="A212" s="19"/>
      <c r="B212" s="20"/>
      <c r="C212" s="20"/>
      <c r="D212" s="123"/>
      <c r="E212" s="20"/>
      <c r="F212" s="20"/>
      <c r="G212" s="45"/>
      <c r="H212" s="20"/>
      <c r="I212" s="33"/>
      <c r="J212" s="20"/>
      <c r="K212" s="33"/>
    </row>
    <row r="213" spans="1:11" s="17" customFormat="1" x14ac:dyDescent="0.2">
      <c r="A213" s="19"/>
      <c r="B213" s="20"/>
      <c r="C213" s="20"/>
      <c r="D213" s="123"/>
      <c r="E213" s="20"/>
      <c r="F213" s="20"/>
      <c r="G213" s="45"/>
      <c r="H213" s="20"/>
      <c r="I213" s="33"/>
      <c r="J213" s="20"/>
      <c r="K213" s="33"/>
    </row>
    <row r="214" spans="1:11" s="17" customFormat="1" x14ac:dyDescent="0.2">
      <c r="A214" s="19"/>
      <c r="B214" s="20"/>
      <c r="C214" s="20"/>
      <c r="D214" s="123"/>
      <c r="E214" s="20"/>
      <c r="F214" s="20"/>
      <c r="G214" s="45"/>
      <c r="H214" s="20"/>
      <c r="I214" s="33"/>
      <c r="J214" s="20"/>
      <c r="K214" s="33"/>
    </row>
    <row r="215" spans="1:11" s="17" customFormat="1" x14ac:dyDescent="0.2">
      <c r="A215" s="19"/>
      <c r="B215" s="20"/>
      <c r="C215" s="20"/>
      <c r="D215" s="123"/>
      <c r="E215" s="20"/>
      <c r="F215" s="20"/>
      <c r="G215" s="45"/>
      <c r="H215" s="20"/>
      <c r="I215" s="33"/>
      <c r="J215" s="20"/>
      <c r="K215" s="33"/>
    </row>
    <row r="216" spans="1:11" s="17" customFormat="1" x14ac:dyDescent="0.2">
      <c r="A216" s="19"/>
      <c r="B216" s="20"/>
      <c r="C216" s="20"/>
      <c r="D216" s="123"/>
      <c r="E216" s="20"/>
      <c r="F216" s="20"/>
      <c r="G216" s="45"/>
      <c r="H216" s="20"/>
      <c r="I216" s="33"/>
      <c r="J216" s="20"/>
      <c r="K216" s="33"/>
    </row>
    <row r="217" spans="1:11" s="17" customFormat="1" x14ac:dyDescent="0.2">
      <c r="A217" s="19"/>
      <c r="B217" s="20"/>
      <c r="C217" s="20"/>
      <c r="D217" s="123"/>
      <c r="E217" s="20"/>
      <c r="F217" s="20"/>
      <c r="G217" s="45"/>
      <c r="H217" s="20"/>
      <c r="I217" s="33"/>
      <c r="J217" s="20"/>
      <c r="K217" s="33"/>
    </row>
    <row r="218" spans="1:11" s="17" customFormat="1" x14ac:dyDescent="0.2">
      <c r="A218" s="19"/>
      <c r="B218" s="20"/>
      <c r="C218" s="20"/>
      <c r="D218" s="123"/>
      <c r="E218" s="20"/>
      <c r="F218" s="20"/>
      <c r="G218" s="45"/>
      <c r="H218" s="20"/>
      <c r="I218" s="33"/>
      <c r="J218" s="20"/>
      <c r="K218" s="33"/>
    </row>
    <row r="219" spans="1:11" s="17" customFormat="1" x14ac:dyDescent="0.2">
      <c r="A219" s="19"/>
      <c r="B219" s="20"/>
      <c r="C219" s="20"/>
      <c r="D219" s="123"/>
      <c r="E219" s="20"/>
      <c r="F219" s="20"/>
      <c r="G219" s="45"/>
      <c r="H219" s="20"/>
      <c r="I219" s="33"/>
      <c r="J219" s="20"/>
      <c r="K219" s="33"/>
    </row>
    <row r="220" spans="1:11" s="17" customFormat="1" x14ac:dyDescent="0.2">
      <c r="A220" s="19"/>
      <c r="B220" s="20"/>
      <c r="C220" s="20"/>
      <c r="D220" s="123"/>
      <c r="E220" s="20"/>
      <c r="F220" s="20"/>
      <c r="G220" s="45"/>
      <c r="H220" s="20"/>
      <c r="I220" s="33"/>
      <c r="J220" s="20"/>
      <c r="K220" s="33"/>
    </row>
    <row r="221" spans="1:11" s="17" customFormat="1" x14ac:dyDescent="0.2">
      <c r="A221" s="19"/>
      <c r="B221" s="20"/>
      <c r="C221" s="20"/>
      <c r="D221" s="123"/>
      <c r="E221" s="20"/>
      <c r="F221" s="20"/>
      <c r="G221" s="45"/>
      <c r="H221" s="20"/>
      <c r="I221" s="33"/>
      <c r="J221" s="20"/>
      <c r="K221" s="33"/>
    </row>
    <row r="222" spans="1:11" s="17" customFormat="1" x14ac:dyDescent="0.2">
      <c r="A222" s="19"/>
      <c r="B222" s="20"/>
      <c r="C222" s="20"/>
      <c r="D222" s="123"/>
      <c r="E222" s="20"/>
      <c r="F222" s="20"/>
      <c r="G222" s="45"/>
      <c r="H222" s="20"/>
      <c r="I222" s="33"/>
      <c r="J222" s="20"/>
      <c r="K222" s="33"/>
    </row>
    <row r="223" spans="1:11" s="17" customFormat="1" x14ac:dyDescent="0.2">
      <c r="A223" s="19"/>
      <c r="B223" s="20"/>
      <c r="C223" s="20"/>
      <c r="D223" s="123"/>
      <c r="E223" s="20"/>
      <c r="F223" s="20"/>
      <c r="G223" s="45"/>
      <c r="H223" s="20"/>
      <c r="I223" s="33"/>
      <c r="J223" s="20"/>
      <c r="K223" s="33"/>
    </row>
    <row r="224" spans="1:11" s="17" customFormat="1" x14ac:dyDescent="0.2">
      <c r="A224" s="19"/>
      <c r="B224" s="20"/>
      <c r="C224" s="20"/>
      <c r="D224" s="123"/>
      <c r="E224" s="20"/>
      <c r="F224" s="20"/>
      <c r="G224" s="45"/>
      <c r="H224" s="20"/>
      <c r="I224" s="33"/>
      <c r="J224" s="20"/>
      <c r="K224" s="33"/>
    </row>
    <row r="225" spans="1:11" s="17" customFormat="1" x14ac:dyDescent="0.2">
      <c r="A225" s="19"/>
      <c r="B225" s="20"/>
      <c r="C225" s="20"/>
      <c r="D225" s="123"/>
      <c r="E225" s="20"/>
      <c r="F225" s="20"/>
      <c r="G225" s="45"/>
      <c r="H225" s="20"/>
      <c r="I225" s="33"/>
      <c r="J225" s="20"/>
      <c r="K225" s="33"/>
    </row>
    <row r="226" spans="1:11" s="17" customFormat="1" x14ac:dyDescent="0.2">
      <c r="A226" s="19"/>
      <c r="B226" s="20"/>
      <c r="C226" s="20"/>
      <c r="D226" s="123"/>
      <c r="E226" s="20"/>
      <c r="F226" s="20"/>
      <c r="G226" s="45"/>
      <c r="H226" s="20"/>
      <c r="I226" s="33"/>
      <c r="J226" s="20"/>
      <c r="K226" s="33"/>
    </row>
    <row r="227" spans="1:11" s="17" customFormat="1" x14ac:dyDescent="0.2">
      <c r="A227" s="19"/>
      <c r="B227" s="20"/>
      <c r="C227" s="20"/>
      <c r="D227" s="123"/>
      <c r="E227" s="20"/>
      <c r="F227" s="20"/>
      <c r="G227" s="45"/>
      <c r="H227" s="20"/>
      <c r="I227" s="33"/>
      <c r="J227" s="20"/>
      <c r="K227" s="33"/>
    </row>
    <row r="228" spans="1:11" s="17" customFormat="1" x14ac:dyDescent="0.2">
      <c r="A228" s="19"/>
      <c r="B228" s="20"/>
      <c r="C228" s="20"/>
      <c r="D228" s="123"/>
      <c r="E228" s="20"/>
      <c r="F228" s="20"/>
      <c r="G228" s="45"/>
      <c r="H228" s="20"/>
      <c r="I228" s="33"/>
      <c r="J228" s="20"/>
      <c r="K228" s="33"/>
    </row>
    <row r="229" spans="1:11" s="17" customFormat="1" x14ac:dyDescent="0.2">
      <c r="A229" s="19"/>
      <c r="B229" s="20"/>
      <c r="C229" s="20"/>
      <c r="D229" s="123"/>
      <c r="E229" s="20"/>
      <c r="F229" s="20"/>
      <c r="G229" s="45"/>
      <c r="H229" s="20"/>
      <c r="I229" s="33"/>
      <c r="J229" s="20"/>
      <c r="K229" s="33"/>
    </row>
    <row r="230" spans="1:11" s="17" customFormat="1" x14ac:dyDescent="0.2">
      <c r="A230" s="19"/>
      <c r="B230" s="20"/>
      <c r="C230" s="20"/>
      <c r="D230" s="123"/>
      <c r="E230" s="20"/>
      <c r="F230" s="20"/>
      <c r="G230" s="45"/>
      <c r="H230" s="20"/>
      <c r="I230" s="33"/>
      <c r="J230" s="20"/>
      <c r="K230" s="33"/>
    </row>
    <row r="231" spans="1:11" s="17" customFormat="1" x14ac:dyDescent="0.2">
      <c r="A231" s="19"/>
      <c r="B231" s="20"/>
      <c r="C231" s="20"/>
      <c r="D231" s="123"/>
      <c r="E231" s="20"/>
      <c r="F231" s="20"/>
      <c r="G231" s="45"/>
      <c r="H231" s="20"/>
      <c r="I231" s="33"/>
      <c r="J231" s="20"/>
      <c r="K231" s="33"/>
    </row>
    <row r="232" spans="1:11" s="17" customFormat="1" x14ac:dyDescent="0.2">
      <c r="A232" s="19"/>
      <c r="B232" s="20"/>
      <c r="C232" s="20"/>
      <c r="D232" s="123"/>
      <c r="E232" s="20"/>
      <c r="F232" s="20"/>
      <c r="G232" s="45"/>
      <c r="H232" s="20"/>
      <c r="I232" s="33"/>
      <c r="J232" s="20"/>
      <c r="K232" s="33"/>
    </row>
    <row r="233" spans="1:11" s="17" customFormat="1" x14ac:dyDescent="0.2">
      <c r="A233" s="19"/>
      <c r="B233" s="20"/>
      <c r="C233" s="20"/>
      <c r="D233" s="123"/>
      <c r="E233" s="20"/>
      <c r="F233" s="20"/>
      <c r="G233" s="45"/>
      <c r="H233" s="20"/>
      <c r="I233" s="33"/>
      <c r="J233" s="20"/>
      <c r="K233" s="33"/>
    </row>
    <row r="234" spans="1:11" s="17" customFormat="1" x14ac:dyDescent="0.2">
      <c r="A234" s="19"/>
      <c r="B234" s="20"/>
      <c r="C234" s="20"/>
      <c r="D234" s="123"/>
      <c r="E234" s="20"/>
      <c r="F234" s="20"/>
      <c r="G234" s="45"/>
      <c r="H234" s="20"/>
      <c r="I234" s="33"/>
      <c r="J234" s="20"/>
      <c r="K234" s="33"/>
    </row>
    <row r="235" spans="1:11" s="17" customFormat="1" x14ac:dyDescent="0.2">
      <c r="A235" s="19"/>
      <c r="B235" s="20"/>
      <c r="C235" s="20"/>
      <c r="D235" s="123"/>
      <c r="E235" s="20"/>
      <c r="F235" s="20"/>
      <c r="G235" s="45"/>
      <c r="H235" s="20"/>
      <c r="I235" s="33"/>
      <c r="J235" s="20"/>
      <c r="K235" s="33"/>
    </row>
    <row r="236" spans="1:11" s="17" customFormat="1" x14ac:dyDescent="0.2">
      <c r="A236" s="19"/>
      <c r="B236" s="20"/>
      <c r="C236" s="20"/>
      <c r="D236" s="123"/>
      <c r="E236" s="20"/>
      <c r="F236" s="20"/>
      <c r="G236" s="45"/>
      <c r="H236" s="20"/>
      <c r="I236" s="33"/>
      <c r="J236" s="20"/>
      <c r="K236" s="33"/>
    </row>
    <row r="237" spans="1:11" s="17" customFormat="1" x14ac:dyDescent="0.2">
      <c r="A237" s="19"/>
      <c r="B237" s="20"/>
      <c r="C237" s="20"/>
      <c r="D237" s="123"/>
      <c r="E237" s="20"/>
      <c r="F237" s="20"/>
      <c r="G237" s="45"/>
      <c r="H237" s="20"/>
      <c r="I237" s="33"/>
      <c r="J237" s="20"/>
      <c r="K237" s="33"/>
    </row>
    <row r="238" spans="1:11" s="17" customFormat="1" x14ac:dyDescent="0.2">
      <c r="A238" s="19"/>
      <c r="B238" s="20"/>
      <c r="C238" s="20"/>
      <c r="D238" s="123"/>
      <c r="E238" s="20"/>
      <c r="F238" s="20"/>
      <c r="G238" s="45"/>
      <c r="H238" s="20"/>
      <c r="I238" s="33"/>
      <c r="J238" s="20"/>
      <c r="K238" s="33"/>
    </row>
    <row r="239" spans="1:11" s="17" customFormat="1" x14ac:dyDescent="0.2">
      <c r="A239" s="19"/>
      <c r="B239" s="20"/>
      <c r="C239" s="20"/>
      <c r="D239" s="123"/>
      <c r="E239" s="20"/>
      <c r="F239" s="20"/>
      <c r="G239" s="45"/>
      <c r="H239" s="20"/>
      <c r="I239" s="33"/>
      <c r="J239" s="20"/>
      <c r="K239" s="33"/>
    </row>
    <row r="240" spans="1:11" s="17" customFormat="1" x14ac:dyDescent="0.2">
      <c r="A240" s="19"/>
      <c r="B240" s="20"/>
      <c r="C240" s="20"/>
      <c r="D240" s="123"/>
      <c r="E240" s="20"/>
      <c r="F240" s="20"/>
      <c r="G240" s="45"/>
      <c r="H240" s="20"/>
      <c r="I240" s="33"/>
      <c r="J240" s="20"/>
      <c r="K240" s="33"/>
    </row>
    <row r="241" spans="1:11" s="17" customFormat="1" x14ac:dyDescent="0.2">
      <c r="A241" s="19"/>
      <c r="B241" s="20"/>
      <c r="C241" s="20"/>
      <c r="D241" s="123"/>
      <c r="E241" s="20"/>
      <c r="F241" s="20"/>
      <c r="G241" s="45"/>
      <c r="H241" s="20"/>
      <c r="I241" s="33"/>
      <c r="J241" s="20"/>
      <c r="K241" s="33"/>
    </row>
    <row r="242" spans="1:11" s="17" customFormat="1" x14ac:dyDescent="0.2">
      <c r="A242" s="19"/>
      <c r="B242" s="20"/>
      <c r="C242" s="20"/>
      <c r="D242" s="123"/>
      <c r="E242" s="20"/>
      <c r="F242" s="20"/>
      <c r="G242" s="45"/>
      <c r="H242" s="20"/>
      <c r="I242" s="33"/>
      <c r="J242" s="20"/>
      <c r="K242" s="33"/>
    </row>
    <row r="243" spans="1:11" s="17" customFormat="1" x14ac:dyDescent="0.2">
      <c r="A243" s="19"/>
      <c r="B243" s="20"/>
      <c r="C243" s="20"/>
      <c r="D243" s="123"/>
      <c r="E243" s="20"/>
      <c r="F243" s="20"/>
      <c r="G243" s="45"/>
      <c r="H243" s="20"/>
      <c r="I243" s="33"/>
      <c r="J243" s="20"/>
      <c r="K243" s="33"/>
    </row>
    <row r="244" spans="1:11" s="17" customFormat="1" x14ac:dyDescent="0.2">
      <c r="A244" s="19"/>
      <c r="B244" s="20"/>
      <c r="C244" s="20"/>
      <c r="D244" s="123"/>
      <c r="E244" s="20"/>
      <c r="F244" s="20"/>
      <c r="G244" s="45"/>
      <c r="H244" s="20"/>
      <c r="I244" s="33"/>
      <c r="J244" s="20"/>
      <c r="K244" s="33"/>
    </row>
    <row r="245" spans="1:11" s="17" customFormat="1" x14ac:dyDescent="0.2">
      <c r="A245" s="19"/>
      <c r="B245" s="20"/>
      <c r="C245" s="20"/>
      <c r="D245" s="123"/>
      <c r="E245" s="20"/>
      <c r="F245" s="20"/>
      <c r="G245" s="45"/>
      <c r="H245" s="20"/>
      <c r="I245" s="33"/>
      <c r="J245" s="20"/>
      <c r="K245" s="33"/>
    </row>
    <row r="246" spans="1:11" s="17" customFormat="1" x14ac:dyDescent="0.2">
      <c r="A246" s="19"/>
      <c r="B246" s="20"/>
      <c r="C246" s="20"/>
      <c r="D246" s="123"/>
      <c r="E246" s="20"/>
      <c r="F246" s="20"/>
      <c r="G246" s="45"/>
      <c r="H246" s="20"/>
      <c r="I246" s="33"/>
      <c r="J246" s="20"/>
      <c r="K246" s="33"/>
    </row>
    <row r="247" spans="1:11" s="17" customFormat="1" x14ac:dyDescent="0.2">
      <c r="A247" s="19"/>
      <c r="B247" s="20"/>
      <c r="C247" s="20"/>
      <c r="D247" s="123"/>
      <c r="E247" s="20"/>
      <c r="F247" s="20"/>
      <c r="G247" s="45"/>
      <c r="H247" s="20"/>
      <c r="I247" s="33"/>
      <c r="J247" s="20"/>
      <c r="K247" s="33"/>
    </row>
    <row r="248" spans="1:11" s="17" customFormat="1" x14ac:dyDescent="0.2">
      <c r="A248" s="19"/>
      <c r="B248" s="20"/>
      <c r="C248" s="20"/>
      <c r="D248" s="123"/>
      <c r="E248" s="20"/>
      <c r="F248" s="20"/>
      <c r="G248" s="45"/>
      <c r="H248" s="20"/>
      <c r="I248" s="33"/>
      <c r="J248" s="20"/>
      <c r="K248" s="33"/>
    </row>
    <row r="249" spans="1:11" s="17" customFormat="1" x14ac:dyDescent="0.2">
      <c r="A249" s="19"/>
      <c r="B249" s="20"/>
      <c r="C249" s="20"/>
      <c r="D249" s="123"/>
      <c r="E249" s="20"/>
      <c r="F249" s="20"/>
      <c r="G249" s="45"/>
      <c r="H249" s="20"/>
      <c r="I249" s="33"/>
      <c r="J249" s="20"/>
      <c r="K249" s="33"/>
    </row>
    <row r="250" spans="1:11" s="17" customFormat="1" x14ac:dyDescent="0.2">
      <c r="A250" s="19"/>
      <c r="B250" s="20"/>
      <c r="C250" s="20"/>
      <c r="D250" s="123"/>
      <c r="E250" s="20"/>
      <c r="F250" s="20"/>
      <c r="G250" s="45"/>
      <c r="H250" s="20"/>
      <c r="I250" s="33"/>
      <c r="J250" s="20"/>
      <c r="K250" s="33"/>
    </row>
    <row r="251" spans="1:11" s="17" customFormat="1" x14ac:dyDescent="0.2">
      <c r="A251" s="19"/>
      <c r="B251" s="20"/>
      <c r="C251" s="20"/>
      <c r="D251" s="123"/>
      <c r="E251" s="20"/>
      <c r="F251" s="20"/>
      <c r="G251" s="45"/>
      <c r="H251" s="20"/>
      <c r="I251" s="33"/>
      <c r="J251" s="20"/>
      <c r="K251" s="33"/>
    </row>
    <row r="252" spans="1:11" s="17" customFormat="1" x14ac:dyDescent="0.2">
      <c r="A252" s="19"/>
      <c r="B252" s="20"/>
      <c r="C252" s="20"/>
      <c r="D252" s="123"/>
      <c r="E252" s="20"/>
      <c r="F252" s="20"/>
      <c r="G252" s="45"/>
      <c r="H252" s="20"/>
      <c r="I252" s="33"/>
      <c r="J252" s="20"/>
      <c r="K252" s="33"/>
    </row>
    <row r="253" spans="1:11" s="17" customFormat="1" x14ac:dyDescent="0.2">
      <c r="A253" s="19"/>
      <c r="B253" s="20"/>
      <c r="C253" s="20"/>
      <c r="D253" s="123"/>
      <c r="E253" s="20"/>
      <c r="F253" s="20"/>
      <c r="G253" s="45"/>
      <c r="H253" s="20"/>
      <c r="I253" s="33"/>
      <c r="J253" s="20"/>
      <c r="K253" s="33"/>
    </row>
    <row r="254" spans="1:11" s="17" customFormat="1" x14ac:dyDescent="0.2">
      <c r="A254" s="19"/>
      <c r="B254" s="20"/>
      <c r="C254" s="20"/>
      <c r="D254" s="123"/>
      <c r="E254" s="20"/>
      <c r="F254" s="20"/>
      <c r="G254" s="45"/>
      <c r="H254" s="20"/>
      <c r="I254" s="33"/>
      <c r="J254" s="20"/>
      <c r="K254" s="33"/>
    </row>
    <row r="255" spans="1:11" s="17" customFormat="1" x14ac:dyDescent="0.2">
      <c r="A255" s="19"/>
      <c r="B255" s="20"/>
      <c r="C255" s="20"/>
      <c r="D255" s="123"/>
      <c r="E255" s="20"/>
      <c r="F255" s="20"/>
      <c r="G255" s="45"/>
      <c r="H255" s="20"/>
      <c r="I255" s="33"/>
      <c r="J255" s="20"/>
      <c r="K255" s="33"/>
    </row>
    <row r="256" spans="1:11" s="17" customFormat="1" x14ac:dyDescent="0.2">
      <c r="A256" s="19"/>
      <c r="B256" s="20"/>
      <c r="C256" s="20"/>
      <c r="D256" s="123"/>
      <c r="E256" s="20"/>
      <c r="F256" s="20"/>
      <c r="G256" s="45"/>
      <c r="H256" s="20"/>
      <c r="I256" s="33"/>
      <c r="J256" s="20"/>
      <c r="K256" s="33"/>
    </row>
    <row r="257" spans="1:11" s="17" customFormat="1" x14ac:dyDescent="0.2">
      <c r="A257" s="19"/>
      <c r="B257" s="20"/>
      <c r="C257" s="20"/>
      <c r="D257" s="123"/>
      <c r="E257" s="20"/>
      <c r="F257" s="20"/>
      <c r="G257" s="45"/>
      <c r="H257" s="20"/>
      <c r="I257" s="33"/>
      <c r="J257" s="20"/>
      <c r="K257" s="33"/>
    </row>
    <row r="258" spans="1:11" s="17" customFormat="1" x14ac:dyDescent="0.2">
      <c r="A258" s="19"/>
      <c r="B258" s="20"/>
      <c r="C258" s="20"/>
      <c r="D258" s="123"/>
      <c r="E258" s="20"/>
      <c r="F258" s="20"/>
      <c r="G258" s="45"/>
      <c r="H258" s="20"/>
      <c r="I258" s="33"/>
      <c r="J258" s="20"/>
      <c r="K258" s="33"/>
    </row>
    <row r="259" spans="1:11" s="17" customFormat="1" x14ac:dyDescent="0.2">
      <c r="A259" s="19"/>
      <c r="B259" s="20"/>
      <c r="C259" s="20"/>
      <c r="D259" s="123"/>
      <c r="E259" s="20"/>
      <c r="F259" s="20"/>
      <c r="G259" s="45"/>
      <c r="H259" s="20"/>
      <c r="I259" s="33"/>
      <c r="J259" s="20"/>
      <c r="K259" s="33"/>
    </row>
    <row r="260" spans="1:11" s="17" customFormat="1" x14ac:dyDescent="0.2">
      <c r="A260" s="19"/>
      <c r="B260" s="20"/>
      <c r="C260" s="20"/>
      <c r="D260" s="123"/>
      <c r="E260" s="20"/>
      <c r="F260" s="20"/>
      <c r="G260" s="45"/>
      <c r="H260" s="20"/>
      <c r="I260" s="33"/>
      <c r="J260" s="20"/>
      <c r="K260" s="33"/>
    </row>
    <row r="261" spans="1:11" s="17" customFormat="1" x14ac:dyDescent="0.2">
      <c r="A261" s="19"/>
      <c r="B261" s="20"/>
      <c r="C261" s="20"/>
      <c r="D261" s="123"/>
      <c r="E261" s="20"/>
      <c r="F261" s="20"/>
      <c r="G261" s="45"/>
      <c r="H261" s="20"/>
      <c r="I261" s="33"/>
      <c r="J261" s="20"/>
      <c r="K261" s="33"/>
    </row>
    <row r="262" spans="1:11" s="17" customFormat="1" x14ac:dyDescent="0.2">
      <c r="A262" s="19"/>
      <c r="B262" s="20"/>
      <c r="C262" s="20"/>
      <c r="D262" s="123"/>
      <c r="E262" s="20"/>
      <c r="F262" s="20"/>
      <c r="G262" s="45"/>
      <c r="H262" s="20"/>
      <c r="I262" s="33"/>
      <c r="J262" s="20"/>
      <c r="K262" s="33"/>
    </row>
    <row r="263" spans="1:11" s="17" customFormat="1" x14ac:dyDescent="0.2">
      <c r="A263" s="19"/>
      <c r="B263" s="20"/>
      <c r="C263" s="20"/>
      <c r="D263" s="123"/>
      <c r="E263" s="20"/>
      <c r="F263" s="20"/>
      <c r="G263" s="45"/>
      <c r="H263" s="20"/>
      <c r="I263" s="33"/>
      <c r="J263" s="20"/>
      <c r="K263" s="33"/>
    </row>
    <row r="264" spans="1:11" s="17" customFormat="1" x14ac:dyDescent="0.2">
      <c r="A264" s="19"/>
      <c r="B264" s="20"/>
      <c r="C264" s="20"/>
      <c r="D264" s="123"/>
      <c r="E264" s="20"/>
      <c r="F264" s="20"/>
      <c r="G264" s="45"/>
      <c r="H264" s="20"/>
      <c r="I264" s="33"/>
      <c r="J264" s="20"/>
      <c r="K264" s="33"/>
    </row>
    <row r="265" spans="1:11" s="17" customFormat="1" x14ac:dyDescent="0.2">
      <c r="A265" s="19"/>
      <c r="B265" s="20"/>
      <c r="C265" s="20"/>
      <c r="D265" s="123"/>
      <c r="E265" s="20"/>
      <c r="F265" s="20"/>
      <c r="G265" s="45"/>
      <c r="H265" s="20"/>
      <c r="I265" s="33"/>
      <c r="J265" s="20"/>
      <c r="K265" s="33"/>
    </row>
    <row r="266" spans="1:11" s="17" customFormat="1" x14ac:dyDescent="0.2">
      <c r="A266" s="19"/>
      <c r="B266" s="20"/>
      <c r="C266" s="20"/>
      <c r="D266" s="123"/>
      <c r="E266" s="20"/>
      <c r="F266" s="20"/>
      <c r="G266" s="45"/>
      <c r="H266" s="20"/>
      <c r="I266" s="33"/>
      <c r="J266" s="20"/>
      <c r="K266" s="33"/>
    </row>
    <row r="267" spans="1:11" s="17" customFormat="1" x14ac:dyDescent="0.2">
      <c r="A267" s="19"/>
      <c r="B267" s="20"/>
      <c r="C267" s="20"/>
      <c r="D267" s="123"/>
      <c r="E267" s="20"/>
      <c r="F267" s="20"/>
      <c r="G267" s="45"/>
      <c r="H267" s="20"/>
      <c r="I267" s="33"/>
      <c r="J267" s="20"/>
      <c r="K267" s="33"/>
    </row>
    <row r="268" spans="1:11" s="17" customFormat="1" x14ac:dyDescent="0.2">
      <c r="A268" s="19"/>
      <c r="B268" s="20"/>
      <c r="C268" s="20"/>
      <c r="D268" s="123"/>
      <c r="E268" s="20"/>
      <c r="F268" s="20"/>
      <c r="G268" s="45"/>
      <c r="H268" s="20"/>
      <c r="I268" s="33"/>
      <c r="J268" s="20"/>
      <c r="K268" s="33"/>
    </row>
    <row r="269" spans="1:11" s="17" customFormat="1" x14ac:dyDescent="0.2">
      <c r="A269" s="19"/>
      <c r="B269" s="20"/>
      <c r="C269" s="20"/>
      <c r="D269" s="123"/>
      <c r="E269" s="20"/>
      <c r="F269" s="20"/>
      <c r="G269" s="45"/>
      <c r="H269" s="20"/>
      <c r="I269" s="33"/>
      <c r="J269" s="20"/>
      <c r="K269" s="33"/>
    </row>
    <row r="270" spans="1:11" s="17" customFormat="1" x14ac:dyDescent="0.2">
      <c r="A270" s="19"/>
      <c r="B270" s="20"/>
      <c r="C270" s="20"/>
      <c r="D270" s="123"/>
      <c r="E270" s="20"/>
      <c r="F270" s="20"/>
      <c r="G270" s="45"/>
      <c r="H270" s="20"/>
      <c r="I270" s="33"/>
      <c r="J270" s="20"/>
      <c r="K270" s="33"/>
    </row>
    <row r="271" spans="1:11" s="17" customFormat="1" x14ac:dyDescent="0.2">
      <c r="A271" s="19"/>
      <c r="B271" s="20"/>
      <c r="C271" s="20"/>
      <c r="D271" s="123"/>
      <c r="E271" s="20"/>
      <c r="F271" s="20"/>
      <c r="G271" s="45"/>
      <c r="H271" s="20"/>
      <c r="I271" s="33"/>
      <c r="J271" s="20"/>
      <c r="K271" s="33"/>
    </row>
    <row r="272" spans="1:11" s="17" customFormat="1" x14ac:dyDescent="0.2">
      <c r="A272" s="19"/>
      <c r="B272" s="20"/>
      <c r="C272" s="20"/>
      <c r="D272" s="123"/>
      <c r="E272" s="20"/>
      <c r="F272" s="20"/>
      <c r="G272" s="45"/>
      <c r="H272" s="20"/>
      <c r="I272" s="33"/>
      <c r="J272" s="20"/>
      <c r="K272" s="33"/>
    </row>
    <row r="273" spans="1:11" s="17" customFormat="1" x14ac:dyDescent="0.2">
      <c r="A273" s="19"/>
      <c r="B273" s="20"/>
      <c r="C273" s="20"/>
      <c r="D273" s="123"/>
      <c r="E273" s="20"/>
      <c r="F273" s="20"/>
      <c r="G273" s="45"/>
      <c r="H273" s="20"/>
      <c r="I273" s="33"/>
      <c r="J273" s="20"/>
      <c r="K273" s="33"/>
    </row>
    <row r="274" spans="1:11" s="17" customFormat="1" x14ac:dyDescent="0.2">
      <c r="A274" s="19"/>
      <c r="B274" s="20"/>
      <c r="C274" s="20"/>
      <c r="D274" s="123"/>
      <c r="E274" s="20"/>
      <c r="F274" s="20"/>
      <c r="G274" s="45"/>
      <c r="H274" s="20"/>
      <c r="I274" s="33"/>
      <c r="J274" s="20"/>
      <c r="K274" s="33"/>
    </row>
    <row r="275" spans="1:11" s="17" customFormat="1" x14ac:dyDescent="0.2">
      <c r="A275" s="19"/>
      <c r="B275" s="20"/>
      <c r="C275" s="20"/>
      <c r="D275" s="123"/>
      <c r="E275" s="20"/>
      <c r="F275" s="20"/>
      <c r="G275" s="45"/>
      <c r="H275" s="20"/>
      <c r="I275" s="33"/>
      <c r="J275" s="20"/>
      <c r="K275" s="33"/>
    </row>
    <row r="276" spans="1:11" s="17" customFormat="1" x14ac:dyDescent="0.2">
      <c r="A276" s="19"/>
      <c r="B276" s="20"/>
      <c r="C276" s="20"/>
      <c r="D276" s="123"/>
      <c r="E276" s="20"/>
      <c r="F276" s="20"/>
      <c r="G276" s="45"/>
      <c r="H276" s="20"/>
      <c r="I276" s="33"/>
      <c r="J276" s="20"/>
      <c r="K276" s="33"/>
    </row>
    <row r="277" spans="1:11" s="17" customFormat="1" x14ac:dyDescent="0.2">
      <c r="A277" s="19"/>
      <c r="B277" s="20"/>
      <c r="C277" s="20"/>
      <c r="D277" s="123"/>
      <c r="E277" s="20"/>
      <c r="F277" s="20"/>
      <c r="G277" s="45"/>
      <c r="H277" s="20"/>
      <c r="I277" s="33"/>
      <c r="J277" s="20"/>
      <c r="K277" s="33"/>
    </row>
    <row r="278" spans="1:11" s="17" customFormat="1" x14ac:dyDescent="0.2">
      <c r="A278" s="19"/>
      <c r="B278" s="20"/>
      <c r="C278" s="20"/>
      <c r="D278" s="123"/>
      <c r="E278" s="20"/>
      <c r="F278" s="20"/>
      <c r="G278" s="45"/>
      <c r="H278" s="20"/>
      <c r="I278" s="33"/>
      <c r="J278" s="20"/>
      <c r="K278" s="33"/>
    </row>
    <row r="279" spans="1:11" s="17" customFormat="1" x14ac:dyDescent="0.2">
      <c r="A279" s="19"/>
      <c r="B279" s="20"/>
      <c r="C279" s="20"/>
      <c r="D279" s="123"/>
      <c r="E279" s="20"/>
      <c r="F279" s="20"/>
      <c r="G279" s="45"/>
      <c r="H279" s="20"/>
      <c r="I279" s="33"/>
      <c r="J279" s="20"/>
      <c r="K279" s="33"/>
    </row>
    <row r="280" spans="1:11" s="17" customFormat="1" x14ac:dyDescent="0.2">
      <c r="A280" s="19"/>
      <c r="B280" s="20"/>
      <c r="C280" s="20"/>
      <c r="D280" s="123"/>
      <c r="E280" s="20"/>
      <c r="F280" s="20"/>
      <c r="G280" s="45"/>
      <c r="H280" s="20"/>
      <c r="I280" s="33"/>
      <c r="J280" s="20"/>
      <c r="K280" s="33"/>
    </row>
    <row r="281" spans="1:11" s="17" customFormat="1" x14ac:dyDescent="0.2">
      <c r="A281" s="19"/>
      <c r="B281" s="20"/>
      <c r="C281" s="20"/>
      <c r="D281" s="123"/>
      <c r="E281" s="20"/>
      <c r="F281" s="20"/>
      <c r="G281" s="45"/>
      <c r="H281" s="20"/>
      <c r="I281" s="33"/>
      <c r="J281" s="20"/>
      <c r="K281" s="33"/>
    </row>
    <row r="282" spans="1:11" s="17" customFormat="1" x14ac:dyDescent="0.2">
      <c r="A282" s="19"/>
      <c r="B282" s="20"/>
      <c r="C282" s="20"/>
      <c r="D282" s="123"/>
      <c r="E282" s="20"/>
      <c r="F282" s="20"/>
      <c r="G282" s="45"/>
      <c r="H282" s="20"/>
      <c r="I282" s="33"/>
      <c r="J282" s="20"/>
      <c r="K282" s="33"/>
    </row>
    <row r="283" spans="1:11" s="17" customFormat="1" x14ac:dyDescent="0.2">
      <c r="A283" s="19"/>
      <c r="B283" s="20"/>
      <c r="C283" s="20"/>
      <c r="D283" s="123"/>
      <c r="E283" s="20"/>
      <c r="F283" s="20"/>
      <c r="G283" s="45"/>
      <c r="H283" s="20"/>
      <c r="I283" s="33"/>
      <c r="J283" s="20"/>
      <c r="K283" s="33"/>
    </row>
    <row r="284" spans="1:11" s="17" customFormat="1" x14ac:dyDescent="0.2">
      <c r="A284" s="19"/>
      <c r="B284" s="20"/>
      <c r="C284" s="20"/>
      <c r="D284" s="123"/>
      <c r="E284" s="20"/>
      <c r="F284" s="20"/>
      <c r="G284" s="45"/>
      <c r="H284" s="20"/>
      <c r="I284" s="33"/>
      <c r="J284" s="20"/>
      <c r="K284" s="33"/>
    </row>
    <row r="285" spans="1:11" s="17" customFormat="1" x14ac:dyDescent="0.2">
      <c r="A285" s="19"/>
      <c r="B285" s="20"/>
      <c r="C285" s="20"/>
      <c r="D285" s="123"/>
      <c r="E285" s="20"/>
      <c r="F285" s="20"/>
      <c r="G285" s="45"/>
      <c r="H285" s="20"/>
      <c r="I285" s="33"/>
      <c r="J285" s="20"/>
      <c r="K285" s="33"/>
    </row>
    <row r="286" spans="1:11" s="17" customFormat="1" x14ac:dyDescent="0.2">
      <c r="A286" s="19"/>
      <c r="B286" s="20"/>
      <c r="C286" s="20"/>
      <c r="D286" s="123"/>
      <c r="E286" s="20"/>
      <c r="F286" s="20"/>
      <c r="G286" s="45"/>
      <c r="H286" s="20"/>
      <c r="I286" s="33"/>
      <c r="J286" s="20"/>
      <c r="K286" s="33"/>
    </row>
    <row r="287" spans="1:11" s="17" customFormat="1" x14ac:dyDescent="0.2">
      <c r="A287" s="19"/>
      <c r="B287" s="20"/>
      <c r="C287" s="20"/>
      <c r="D287" s="123"/>
      <c r="E287" s="20"/>
      <c r="F287" s="20"/>
      <c r="G287" s="45"/>
      <c r="H287" s="20"/>
      <c r="I287" s="33"/>
      <c r="J287" s="20"/>
      <c r="K287" s="33"/>
    </row>
    <row r="288" spans="1:11" s="17" customFormat="1" x14ac:dyDescent="0.2">
      <c r="A288" s="19"/>
      <c r="B288" s="20"/>
      <c r="C288" s="20"/>
      <c r="D288" s="123"/>
      <c r="E288" s="20"/>
      <c r="F288" s="20"/>
      <c r="G288" s="45"/>
      <c r="H288" s="20"/>
      <c r="I288" s="33"/>
      <c r="J288" s="20"/>
      <c r="K288" s="33"/>
    </row>
    <row r="289" spans="1:11" s="17" customFormat="1" x14ac:dyDescent="0.2">
      <c r="A289" s="19"/>
      <c r="B289" s="20"/>
      <c r="C289" s="20"/>
      <c r="D289" s="123"/>
      <c r="E289" s="20"/>
      <c r="F289" s="20"/>
      <c r="G289" s="45"/>
      <c r="H289" s="20"/>
      <c r="I289" s="33"/>
      <c r="J289" s="20"/>
      <c r="K289" s="33"/>
    </row>
    <row r="290" spans="1:11" s="17" customFormat="1" x14ac:dyDescent="0.2">
      <c r="A290" s="19"/>
      <c r="B290" s="20"/>
      <c r="C290" s="20"/>
      <c r="D290" s="123"/>
      <c r="E290" s="20"/>
      <c r="F290" s="20"/>
      <c r="G290" s="45"/>
      <c r="H290" s="20"/>
      <c r="I290" s="33"/>
      <c r="J290" s="20"/>
      <c r="K290" s="33"/>
    </row>
    <row r="291" spans="1:11" s="17" customFormat="1" x14ac:dyDescent="0.2">
      <c r="A291" s="19"/>
      <c r="B291" s="20"/>
      <c r="C291" s="20"/>
      <c r="D291" s="123"/>
      <c r="E291" s="20"/>
      <c r="F291" s="20"/>
      <c r="G291" s="45"/>
      <c r="H291" s="20"/>
      <c r="I291" s="33"/>
      <c r="J291" s="20"/>
      <c r="K291" s="33"/>
    </row>
    <row r="292" spans="1:11" s="17" customFormat="1" x14ac:dyDescent="0.2">
      <c r="A292" s="19"/>
      <c r="B292" s="20"/>
      <c r="C292" s="20"/>
      <c r="D292" s="123"/>
      <c r="E292" s="20"/>
      <c r="F292" s="20"/>
      <c r="G292" s="45"/>
      <c r="H292" s="20"/>
      <c r="I292" s="33"/>
      <c r="J292" s="20"/>
      <c r="K292" s="33"/>
    </row>
    <row r="293" spans="1:11" s="17" customFormat="1" x14ac:dyDescent="0.2">
      <c r="A293" s="19"/>
      <c r="B293" s="20"/>
      <c r="C293" s="20"/>
      <c r="D293" s="123"/>
      <c r="E293" s="20"/>
      <c r="F293" s="20"/>
      <c r="G293" s="45"/>
      <c r="H293" s="20"/>
      <c r="I293" s="33"/>
      <c r="J293" s="20"/>
      <c r="K293" s="33"/>
    </row>
    <row r="294" spans="1:11" s="17" customFormat="1" x14ac:dyDescent="0.2">
      <c r="A294" s="19"/>
      <c r="B294" s="20"/>
      <c r="C294" s="20"/>
      <c r="D294" s="123"/>
      <c r="E294" s="20"/>
      <c r="F294" s="20"/>
      <c r="G294" s="45"/>
      <c r="H294" s="20"/>
      <c r="I294" s="33"/>
      <c r="J294" s="20"/>
      <c r="K294" s="33"/>
    </row>
    <row r="295" spans="1:11" s="17" customFormat="1" x14ac:dyDescent="0.2">
      <c r="A295" s="19"/>
      <c r="B295" s="20"/>
      <c r="C295" s="20"/>
      <c r="D295" s="123"/>
      <c r="E295" s="20"/>
      <c r="F295" s="20"/>
      <c r="G295" s="45"/>
      <c r="H295" s="20"/>
      <c r="I295" s="33"/>
      <c r="J295" s="20"/>
      <c r="K295" s="33"/>
    </row>
    <row r="296" spans="1:11" s="17" customFormat="1" x14ac:dyDescent="0.2">
      <c r="A296" s="19"/>
      <c r="B296" s="20"/>
      <c r="C296" s="20"/>
      <c r="D296" s="123"/>
      <c r="E296" s="20"/>
      <c r="F296" s="20"/>
      <c r="G296" s="45"/>
      <c r="H296" s="20"/>
      <c r="I296" s="33"/>
      <c r="J296" s="20"/>
      <c r="K296" s="33"/>
    </row>
    <row r="297" spans="1:11" s="17" customFormat="1" x14ac:dyDescent="0.2">
      <c r="A297" s="19"/>
      <c r="B297" s="20"/>
      <c r="C297" s="20"/>
      <c r="D297" s="123"/>
      <c r="E297" s="20"/>
      <c r="F297" s="20"/>
      <c r="G297" s="45"/>
      <c r="H297" s="20"/>
      <c r="I297" s="33"/>
      <c r="J297" s="20"/>
      <c r="K297" s="33"/>
    </row>
    <row r="298" spans="1:11" s="17" customFormat="1" x14ac:dyDescent="0.2">
      <c r="A298" s="19"/>
      <c r="B298" s="20"/>
      <c r="C298" s="20"/>
      <c r="D298" s="123"/>
      <c r="E298" s="20"/>
      <c r="F298" s="20"/>
      <c r="G298" s="45"/>
      <c r="H298" s="20"/>
      <c r="I298" s="33"/>
      <c r="J298" s="20"/>
      <c r="K298" s="33"/>
    </row>
    <row r="299" spans="1:11" s="17" customFormat="1" x14ac:dyDescent="0.2">
      <c r="A299" s="19"/>
      <c r="B299" s="20"/>
      <c r="C299" s="20"/>
      <c r="D299" s="123"/>
      <c r="E299" s="20"/>
      <c r="F299" s="20"/>
      <c r="G299" s="45"/>
      <c r="H299" s="20"/>
      <c r="I299" s="33"/>
      <c r="J299" s="20"/>
      <c r="K299" s="33"/>
    </row>
    <row r="300" spans="1:11" s="17" customFormat="1" x14ac:dyDescent="0.2">
      <c r="A300" s="19"/>
      <c r="B300" s="20"/>
      <c r="C300" s="20"/>
      <c r="D300" s="123"/>
      <c r="E300" s="20"/>
      <c r="F300" s="20"/>
      <c r="G300" s="45"/>
      <c r="H300" s="20"/>
      <c r="I300" s="33"/>
      <c r="J300" s="20"/>
      <c r="K300" s="33"/>
    </row>
    <row r="301" spans="1:11" s="17" customFormat="1" x14ac:dyDescent="0.2">
      <c r="A301" s="19"/>
      <c r="B301" s="20"/>
      <c r="C301" s="20"/>
      <c r="D301" s="123"/>
      <c r="E301" s="20"/>
      <c r="F301" s="20"/>
      <c r="G301" s="45"/>
      <c r="H301" s="20"/>
      <c r="I301" s="33"/>
      <c r="J301" s="20"/>
      <c r="K301" s="33"/>
    </row>
    <row r="302" spans="1:11" s="17" customFormat="1" x14ac:dyDescent="0.2">
      <c r="A302" s="19"/>
      <c r="B302" s="20"/>
      <c r="C302" s="20"/>
      <c r="D302" s="123"/>
      <c r="E302" s="20"/>
      <c r="F302" s="20"/>
      <c r="G302" s="45"/>
      <c r="H302" s="20"/>
      <c r="I302" s="33"/>
      <c r="J302" s="20"/>
      <c r="K302" s="33"/>
    </row>
    <row r="303" spans="1:11" s="17" customFormat="1" x14ac:dyDescent="0.2">
      <c r="A303" s="19"/>
      <c r="B303" s="20"/>
      <c r="C303" s="20"/>
      <c r="D303" s="123"/>
      <c r="E303" s="20"/>
      <c r="F303" s="20"/>
      <c r="G303" s="45"/>
      <c r="H303" s="20"/>
      <c r="I303" s="33"/>
      <c r="J303" s="20"/>
      <c r="K303" s="33"/>
    </row>
    <row r="304" spans="1:11" s="17" customFormat="1" x14ac:dyDescent="0.2">
      <c r="A304" s="19"/>
      <c r="B304" s="20"/>
      <c r="C304" s="20"/>
      <c r="D304" s="123"/>
      <c r="E304" s="20"/>
      <c r="F304" s="20"/>
      <c r="G304" s="45"/>
      <c r="H304" s="20"/>
      <c r="I304" s="33"/>
      <c r="J304" s="20"/>
      <c r="K304" s="33"/>
    </row>
    <row r="305" spans="1:11" s="17" customFormat="1" x14ac:dyDescent="0.2">
      <c r="A305" s="19"/>
      <c r="B305" s="20"/>
      <c r="C305" s="20"/>
      <c r="D305" s="123"/>
      <c r="E305" s="20"/>
      <c r="F305" s="20"/>
      <c r="G305" s="45"/>
      <c r="H305" s="20"/>
      <c r="I305" s="33"/>
      <c r="J305" s="20"/>
      <c r="K305" s="33"/>
    </row>
    <row r="306" spans="1:11" s="17" customFormat="1" x14ac:dyDescent="0.2">
      <c r="A306" s="19"/>
      <c r="B306" s="20"/>
      <c r="C306" s="20"/>
      <c r="D306" s="123"/>
      <c r="E306" s="20"/>
      <c r="F306" s="20"/>
      <c r="G306" s="45"/>
      <c r="H306" s="20"/>
      <c r="I306" s="33"/>
      <c r="J306" s="20"/>
      <c r="K306" s="33"/>
    </row>
    <row r="307" spans="1:11" s="17" customFormat="1" x14ac:dyDescent="0.2">
      <c r="A307" s="19"/>
      <c r="B307" s="20"/>
      <c r="C307" s="20"/>
      <c r="D307" s="123"/>
      <c r="E307" s="20"/>
      <c r="F307" s="20"/>
      <c r="G307" s="45"/>
      <c r="H307" s="20"/>
      <c r="I307" s="33"/>
      <c r="J307" s="20"/>
      <c r="K307" s="33"/>
    </row>
    <row r="308" spans="1:11" s="17" customFormat="1" x14ac:dyDescent="0.2">
      <c r="A308" s="19"/>
      <c r="B308" s="20"/>
      <c r="C308" s="20"/>
      <c r="D308" s="123"/>
      <c r="E308" s="20"/>
      <c r="F308" s="20"/>
      <c r="G308" s="45"/>
      <c r="H308" s="20"/>
      <c r="I308" s="33"/>
      <c r="J308" s="20"/>
      <c r="K308" s="33"/>
    </row>
    <row r="309" spans="1:11" s="17" customFormat="1" x14ac:dyDescent="0.2">
      <c r="A309" s="19"/>
      <c r="B309" s="20"/>
      <c r="C309" s="20"/>
      <c r="D309" s="123"/>
      <c r="E309" s="20"/>
      <c r="F309" s="20"/>
      <c r="G309" s="45"/>
      <c r="H309" s="20"/>
      <c r="I309" s="33"/>
      <c r="J309" s="20"/>
      <c r="K309" s="33"/>
    </row>
    <row r="310" spans="1:11" s="17" customFormat="1" x14ac:dyDescent="0.2">
      <c r="A310" s="19"/>
      <c r="B310" s="20"/>
      <c r="C310" s="20"/>
      <c r="D310" s="123"/>
      <c r="E310" s="20"/>
      <c r="F310" s="20"/>
      <c r="G310" s="45"/>
      <c r="H310" s="20"/>
      <c r="I310" s="33"/>
      <c r="J310" s="20"/>
      <c r="K310" s="33"/>
    </row>
    <row r="311" spans="1:11" s="17" customFormat="1" x14ac:dyDescent="0.2">
      <c r="A311" s="19"/>
      <c r="B311" s="20"/>
      <c r="C311" s="20"/>
      <c r="D311" s="123"/>
      <c r="E311" s="20"/>
      <c r="F311" s="20"/>
      <c r="G311" s="45"/>
      <c r="H311" s="20"/>
      <c r="I311" s="33"/>
      <c r="J311" s="20"/>
      <c r="K311" s="33"/>
    </row>
    <row r="312" spans="1:11" s="17" customFormat="1" x14ac:dyDescent="0.2">
      <c r="A312" s="19"/>
      <c r="B312" s="20"/>
      <c r="C312" s="20"/>
      <c r="D312" s="123"/>
      <c r="E312" s="20"/>
      <c r="F312" s="20"/>
      <c r="G312" s="45"/>
      <c r="H312" s="20"/>
      <c r="I312" s="33"/>
      <c r="J312" s="20"/>
      <c r="K312" s="33"/>
    </row>
    <row r="313" spans="1:11" s="17" customFormat="1" x14ac:dyDescent="0.2">
      <c r="A313" s="19"/>
      <c r="B313" s="20"/>
      <c r="C313" s="20"/>
      <c r="D313" s="123"/>
      <c r="E313" s="20"/>
      <c r="F313" s="20"/>
      <c r="G313" s="45"/>
      <c r="H313" s="20"/>
      <c r="I313" s="33"/>
      <c r="J313" s="20"/>
      <c r="K313" s="33"/>
    </row>
    <row r="314" spans="1:11" s="17" customFormat="1" x14ac:dyDescent="0.2">
      <c r="A314" s="19"/>
      <c r="B314" s="20"/>
      <c r="C314" s="20"/>
      <c r="D314" s="123"/>
      <c r="E314" s="20"/>
      <c r="F314" s="20"/>
      <c r="G314" s="45"/>
      <c r="H314" s="20"/>
      <c r="I314" s="33"/>
      <c r="J314" s="20"/>
      <c r="K314" s="33"/>
    </row>
    <row r="315" spans="1:11" s="17" customFormat="1" x14ac:dyDescent="0.2">
      <c r="A315" s="19"/>
      <c r="B315" s="20"/>
      <c r="C315" s="20"/>
      <c r="D315" s="123"/>
      <c r="E315" s="20"/>
      <c r="F315" s="20"/>
      <c r="G315" s="45"/>
      <c r="H315" s="20"/>
      <c r="I315" s="33"/>
      <c r="J315" s="20"/>
      <c r="K315" s="33"/>
    </row>
    <row r="316" spans="1:11" s="17" customFormat="1" x14ac:dyDescent="0.2">
      <c r="A316" s="19"/>
      <c r="B316" s="20"/>
      <c r="C316" s="20"/>
      <c r="D316" s="123"/>
      <c r="E316" s="20"/>
      <c r="F316" s="20"/>
      <c r="G316" s="45"/>
      <c r="H316" s="20"/>
      <c r="I316" s="33"/>
      <c r="J316" s="20"/>
      <c r="K316" s="33"/>
    </row>
    <row r="317" spans="1:11" s="17" customFormat="1" x14ac:dyDescent="0.2">
      <c r="A317" s="19"/>
      <c r="B317" s="20"/>
      <c r="C317" s="20"/>
      <c r="D317" s="123"/>
      <c r="E317" s="20"/>
      <c r="F317" s="20"/>
      <c r="G317" s="45"/>
      <c r="H317" s="20"/>
      <c r="I317" s="33"/>
      <c r="J317" s="20"/>
      <c r="K317" s="33"/>
    </row>
    <row r="318" spans="1:11" s="17" customFormat="1" x14ac:dyDescent="0.2">
      <c r="A318" s="19"/>
      <c r="B318" s="20"/>
      <c r="C318" s="20"/>
      <c r="D318" s="123"/>
      <c r="E318" s="20"/>
      <c r="F318" s="20"/>
      <c r="G318" s="45"/>
      <c r="H318" s="20"/>
      <c r="I318" s="33"/>
      <c r="J318" s="20"/>
      <c r="K318" s="33"/>
    </row>
    <row r="319" spans="1:11" s="17" customFormat="1" x14ac:dyDescent="0.2">
      <c r="A319" s="19"/>
      <c r="B319" s="20"/>
      <c r="C319" s="20"/>
      <c r="D319" s="123"/>
      <c r="E319" s="20"/>
      <c r="F319" s="20"/>
      <c r="G319" s="45"/>
      <c r="H319" s="20"/>
      <c r="I319" s="33"/>
      <c r="J319" s="20"/>
      <c r="K319" s="33"/>
    </row>
    <row r="320" spans="1:11" s="17" customFormat="1" x14ac:dyDescent="0.2">
      <c r="A320" s="19"/>
      <c r="B320" s="20"/>
      <c r="C320" s="20"/>
      <c r="D320" s="123"/>
      <c r="E320" s="20"/>
      <c r="F320" s="20"/>
      <c r="G320" s="45"/>
      <c r="H320" s="20"/>
      <c r="I320" s="33"/>
      <c r="J320" s="20"/>
      <c r="K320" s="33"/>
    </row>
    <row r="321" spans="1:11" s="17" customFormat="1" x14ac:dyDescent="0.2">
      <c r="A321" s="19"/>
      <c r="B321" s="20"/>
      <c r="C321" s="20"/>
      <c r="D321" s="123"/>
      <c r="E321" s="20"/>
      <c r="F321" s="20"/>
      <c r="G321" s="45"/>
      <c r="H321" s="20"/>
      <c r="I321" s="33"/>
      <c r="J321" s="20"/>
      <c r="K321" s="33"/>
    </row>
    <row r="322" spans="1:11" s="17" customFormat="1" x14ac:dyDescent="0.2">
      <c r="A322" s="19"/>
      <c r="B322" s="20"/>
      <c r="C322" s="20"/>
      <c r="D322" s="123"/>
      <c r="E322" s="20"/>
      <c r="F322" s="20"/>
      <c r="G322" s="45"/>
      <c r="H322" s="20"/>
      <c r="I322" s="33"/>
      <c r="J322" s="20"/>
      <c r="K322" s="33"/>
    </row>
    <row r="323" spans="1:11" s="17" customFormat="1" x14ac:dyDescent="0.2">
      <c r="A323" s="19"/>
      <c r="B323" s="20"/>
      <c r="C323" s="20"/>
      <c r="D323" s="123"/>
      <c r="E323" s="20"/>
      <c r="F323" s="20"/>
      <c r="G323" s="45"/>
      <c r="H323" s="20"/>
      <c r="I323" s="33"/>
      <c r="J323" s="20"/>
      <c r="K323" s="33"/>
    </row>
    <row r="324" spans="1:11" s="17" customFormat="1" x14ac:dyDescent="0.2">
      <c r="A324" s="19"/>
      <c r="B324" s="20"/>
      <c r="C324" s="20"/>
      <c r="D324" s="123"/>
      <c r="E324" s="20"/>
      <c r="F324" s="20"/>
      <c r="G324" s="45"/>
      <c r="H324" s="20"/>
      <c r="I324" s="33"/>
      <c r="J324" s="20"/>
      <c r="K324" s="33"/>
    </row>
    <row r="325" spans="1:11" s="17" customFormat="1" x14ac:dyDescent="0.2">
      <c r="A325" s="19"/>
      <c r="B325" s="20"/>
      <c r="C325" s="20"/>
      <c r="D325" s="123"/>
      <c r="E325" s="20"/>
      <c r="F325" s="20"/>
      <c r="G325" s="45"/>
      <c r="H325" s="20"/>
      <c r="I325" s="33"/>
      <c r="J325" s="20"/>
      <c r="K325" s="33"/>
    </row>
    <row r="326" spans="1:11" s="17" customFormat="1" x14ac:dyDescent="0.2">
      <c r="A326" s="19"/>
      <c r="B326" s="20"/>
      <c r="C326" s="20"/>
      <c r="D326" s="123"/>
      <c r="E326" s="20"/>
      <c r="F326" s="20"/>
      <c r="G326" s="45"/>
      <c r="H326" s="20"/>
      <c r="I326" s="33"/>
      <c r="J326" s="20"/>
      <c r="K326" s="33"/>
    </row>
    <row r="327" spans="1:11" s="17" customFormat="1" x14ac:dyDescent="0.2">
      <c r="A327" s="19"/>
      <c r="B327" s="20"/>
      <c r="C327" s="20"/>
      <c r="D327" s="123"/>
      <c r="E327" s="20"/>
      <c r="F327" s="20"/>
      <c r="G327" s="45"/>
      <c r="H327" s="20"/>
      <c r="I327" s="33"/>
      <c r="J327" s="20"/>
      <c r="K327" s="33"/>
    </row>
    <row r="328" spans="1:11" s="17" customFormat="1" x14ac:dyDescent="0.2">
      <c r="A328" s="19"/>
      <c r="B328" s="20"/>
      <c r="C328" s="20"/>
      <c r="D328" s="123"/>
      <c r="E328" s="20"/>
      <c r="F328" s="20"/>
      <c r="G328" s="45"/>
      <c r="H328" s="20"/>
      <c r="I328" s="33"/>
      <c r="J328" s="20"/>
      <c r="K328" s="33"/>
    </row>
    <row r="329" spans="1:11" s="17" customFormat="1" x14ac:dyDescent="0.2">
      <c r="A329" s="19"/>
      <c r="B329" s="20"/>
      <c r="C329" s="20"/>
      <c r="D329" s="123"/>
      <c r="E329" s="20"/>
      <c r="F329" s="20"/>
      <c r="G329" s="45"/>
      <c r="H329" s="20"/>
      <c r="I329" s="33"/>
      <c r="J329" s="20"/>
      <c r="K329" s="33"/>
    </row>
    <row r="330" spans="1:11" s="17" customFormat="1" x14ac:dyDescent="0.2">
      <c r="A330" s="19"/>
      <c r="B330" s="20"/>
      <c r="C330" s="20"/>
      <c r="D330" s="123"/>
      <c r="E330" s="20"/>
      <c r="F330" s="20"/>
      <c r="G330" s="45"/>
      <c r="H330" s="20"/>
      <c r="I330" s="33"/>
      <c r="J330" s="20"/>
      <c r="K330" s="33"/>
    </row>
    <row r="331" spans="1:11" s="17" customFormat="1" x14ac:dyDescent="0.2">
      <c r="A331" s="19"/>
      <c r="B331" s="20"/>
      <c r="C331" s="20"/>
      <c r="D331" s="123"/>
      <c r="E331" s="20"/>
      <c r="F331" s="20"/>
      <c r="G331" s="45"/>
      <c r="H331" s="20"/>
      <c r="I331" s="33"/>
      <c r="J331" s="20"/>
      <c r="K331" s="33"/>
    </row>
    <row r="332" spans="1:11" s="17" customFormat="1" x14ac:dyDescent="0.2">
      <c r="A332" s="19"/>
      <c r="B332" s="20"/>
      <c r="C332" s="20"/>
      <c r="D332" s="123"/>
      <c r="E332" s="20"/>
      <c r="F332" s="20"/>
      <c r="G332" s="45"/>
      <c r="H332" s="20"/>
      <c r="I332" s="33"/>
      <c r="J332" s="20"/>
      <c r="K332" s="33"/>
    </row>
    <row r="333" spans="1:11" s="17" customFormat="1" x14ac:dyDescent="0.2">
      <c r="A333" s="19"/>
      <c r="B333" s="20"/>
      <c r="C333" s="20"/>
      <c r="D333" s="123"/>
      <c r="E333" s="20"/>
      <c r="F333" s="20"/>
      <c r="G333" s="45"/>
      <c r="H333" s="20"/>
      <c r="I333" s="33"/>
      <c r="J333" s="20"/>
      <c r="K333" s="33"/>
    </row>
    <row r="334" spans="1:11" s="17" customFormat="1" x14ac:dyDescent="0.2">
      <c r="A334" s="19"/>
      <c r="B334" s="20"/>
      <c r="C334" s="20"/>
      <c r="D334" s="123"/>
      <c r="E334" s="20"/>
      <c r="F334" s="20"/>
      <c r="G334" s="45"/>
      <c r="H334" s="20"/>
      <c r="I334" s="33"/>
      <c r="J334" s="20"/>
      <c r="K334" s="33"/>
    </row>
    <row r="335" spans="1:11" s="17" customFormat="1" x14ac:dyDescent="0.2">
      <c r="A335" s="19"/>
      <c r="B335" s="20"/>
      <c r="C335" s="20"/>
      <c r="D335" s="123"/>
      <c r="E335" s="20"/>
      <c r="F335" s="20"/>
      <c r="G335" s="45"/>
      <c r="H335" s="20"/>
      <c r="I335" s="33"/>
      <c r="J335" s="20"/>
      <c r="K335" s="33"/>
    </row>
    <row r="336" spans="1:11" s="17" customFormat="1" x14ac:dyDescent="0.2">
      <c r="A336" s="19"/>
      <c r="B336" s="20"/>
      <c r="C336" s="20"/>
      <c r="D336" s="123"/>
      <c r="E336" s="20"/>
      <c r="F336" s="20"/>
      <c r="G336" s="45"/>
      <c r="H336" s="20"/>
      <c r="I336" s="33"/>
      <c r="J336" s="20"/>
      <c r="K336" s="33"/>
    </row>
    <row r="337" spans="1:11" s="17" customFormat="1" x14ac:dyDescent="0.2">
      <c r="A337" s="19"/>
      <c r="B337" s="20"/>
      <c r="C337" s="20"/>
      <c r="D337" s="123"/>
      <c r="E337" s="20"/>
      <c r="F337" s="20"/>
      <c r="G337" s="45"/>
      <c r="H337" s="20"/>
      <c r="I337" s="33"/>
      <c r="J337" s="20"/>
      <c r="K337" s="33"/>
    </row>
    <row r="338" spans="1:11" s="17" customFormat="1" x14ac:dyDescent="0.2">
      <c r="A338" s="19"/>
      <c r="B338" s="20"/>
      <c r="C338" s="20"/>
      <c r="D338" s="123"/>
      <c r="E338" s="20"/>
      <c r="F338" s="20"/>
      <c r="G338" s="45"/>
      <c r="H338" s="20"/>
      <c r="I338" s="33"/>
      <c r="J338" s="20"/>
      <c r="K338" s="33"/>
    </row>
    <row r="339" spans="1:11" s="17" customFormat="1" x14ac:dyDescent="0.2">
      <c r="A339" s="19"/>
      <c r="B339" s="20"/>
      <c r="C339" s="20"/>
      <c r="D339" s="123"/>
      <c r="E339" s="20"/>
      <c r="F339" s="20"/>
      <c r="G339" s="45"/>
      <c r="H339" s="20"/>
      <c r="I339" s="33"/>
      <c r="J339" s="20"/>
      <c r="K339" s="33"/>
    </row>
    <row r="340" spans="1:11" s="17" customFormat="1" x14ac:dyDescent="0.2">
      <c r="A340" s="19"/>
      <c r="B340" s="20"/>
      <c r="C340" s="20"/>
      <c r="D340" s="123"/>
      <c r="E340" s="20"/>
      <c r="F340" s="20"/>
      <c r="G340" s="45"/>
      <c r="H340" s="20"/>
      <c r="I340" s="33"/>
      <c r="J340" s="20"/>
      <c r="K340" s="33"/>
    </row>
    <row r="341" spans="1:11" s="17" customFormat="1" x14ac:dyDescent="0.2">
      <c r="A341" s="19"/>
      <c r="B341" s="20"/>
      <c r="C341" s="20"/>
      <c r="D341" s="123"/>
      <c r="E341" s="20"/>
      <c r="F341" s="20"/>
      <c r="G341" s="45"/>
      <c r="H341" s="20"/>
      <c r="I341" s="33"/>
      <c r="J341" s="20"/>
      <c r="K341" s="33"/>
    </row>
    <row r="342" spans="1:11" s="17" customFormat="1" x14ac:dyDescent="0.2">
      <c r="A342" s="19"/>
      <c r="B342" s="20"/>
      <c r="C342" s="20"/>
      <c r="D342" s="123"/>
      <c r="E342" s="20"/>
      <c r="F342" s="20"/>
      <c r="G342" s="45"/>
      <c r="H342" s="20"/>
      <c r="I342" s="33"/>
      <c r="J342" s="20"/>
      <c r="K342" s="33"/>
    </row>
    <row r="343" spans="1:11" s="17" customFormat="1" x14ac:dyDescent="0.2">
      <c r="A343" s="19"/>
      <c r="B343" s="20"/>
      <c r="C343" s="20"/>
      <c r="D343" s="123"/>
      <c r="E343" s="20"/>
      <c r="F343" s="20"/>
      <c r="G343" s="45"/>
      <c r="H343" s="20"/>
      <c r="I343" s="33"/>
      <c r="J343" s="20"/>
      <c r="K343" s="33"/>
    </row>
    <row r="344" spans="1:11" s="17" customFormat="1" x14ac:dyDescent="0.2">
      <c r="A344" s="19"/>
      <c r="B344" s="20"/>
      <c r="C344" s="20"/>
      <c r="D344" s="123"/>
      <c r="E344" s="20"/>
      <c r="F344" s="20"/>
      <c r="G344" s="45"/>
      <c r="H344" s="20"/>
      <c r="I344" s="33"/>
      <c r="J344" s="20"/>
      <c r="K344" s="33"/>
    </row>
    <row r="345" spans="1:11" s="17" customFormat="1" x14ac:dyDescent="0.2">
      <c r="A345" s="19"/>
      <c r="B345" s="20"/>
      <c r="C345" s="20"/>
      <c r="D345" s="123"/>
      <c r="E345" s="20"/>
      <c r="F345" s="20"/>
      <c r="G345" s="45"/>
      <c r="H345" s="20"/>
      <c r="I345" s="33"/>
      <c r="J345" s="20"/>
      <c r="K345" s="33"/>
    </row>
    <row r="346" spans="1:11" s="17" customFormat="1" x14ac:dyDescent="0.2">
      <c r="A346" s="19"/>
      <c r="B346" s="20"/>
      <c r="C346" s="20"/>
      <c r="D346" s="123"/>
      <c r="E346" s="20"/>
      <c r="F346" s="20"/>
      <c r="G346" s="45"/>
      <c r="H346" s="20"/>
      <c r="I346" s="33"/>
      <c r="J346" s="20"/>
      <c r="K346" s="33"/>
    </row>
    <row r="347" spans="1:11" s="17" customFormat="1" x14ac:dyDescent="0.2">
      <c r="A347" s="19"/>
      <c r="B347" s="20"/>
      <c r="C347" s="20"/>
      <c r="D347" s="123"/>
      <c r="E347" s="20"/>
      <c r="F347" s="20"/>
      <c r="G347" s="45"/>
      <c r="H347" s="20"/>
      <c r="I347" s="33"/>
      <c r="J347" s="20"/>
      <c r="K347" s="33"/>
    </row>
    <row r="348" spans="1:11" s="17" customFormat="1" x14ac:dyDescent="0.2">
      <c r="A348" s="19"/>
      <c r="B348" s="20"/>
      <c r="C348" s="20"/>
      <c r="D348" s="123"/>
      <c r="E348" s="20"/>
      <c r="F348" s="20"/>
      <c r="G348" s="45"/>
      <c r="H348" s="20"/>
      <c r="I348" s="33"/>
      <c r="J348" s="20"/>
      <c r="K348" s="33"/>
    </row>
    <row r="349" spans="1:11" s="17" customFormat="1" x14ac:dyDescent="0.2">
      <c r="A349" s="19"/>
      <c r="B349" s="20"/>
      <c r="C349" s="20"/>
      <c r="D349" s="123"/>
      <c r="E349" s="20"/>
      <c r="F349" s="20"/>
      <c r="G349" s="45"/>
      <c r="H349" s="20"/>
      <c r="I349" s="33"/>
      <c r="J349" s="20"/>
      <c r="K349" s="33"/>
    </row>
    <row r="350" spans="1:11" s="17" customFormat="1" x14ac:dyDescent="0.2">
      <c r="A350" s="19"/>
      <c r="B350" s="20"/>
      <c r="C350" s="20"/>
      <c r="D350" s="123"/>
      <c r="E350" s="20"/>
      <c r="F350" s="20"/>
      <c r="G350" s="45"/>
      <c r="H350" s="20"/>
      <c r="I350" s="33"/>
      <c r="J350" s="20"/>
      <c r="K350" s="33"/>
    </row>
    <row r="351" spans="1:11" s="17" customFormat="1" x14ac:dyDescent="0.2">
      <c r="A351" s="19"/>
      <c r="B351" s="20"/>
      <c r="C351" s="20"/>
      <c r="D351" s="123"/>
      <c r="E351" s="20"/>
      <c r="F351" s="20"/>
      <c r="G351" s="45"/>
      <c r="H351" s="20"/>
      <c r="I351" s="33"/>
      <c r="J351" s="20"/>
      <c r="K351" s="33"/>
    </row>
    <row r="352" spans="1:11" s="17" customFormat="1" x14ac:dyDescent="0.2">
      <c r="A352" s="19"/>
      <c r="B352" s="20"/>
      <c r="C352" s="20"/>
      <c r="D352" s="123"/>
      <c r="E352" s="20"/>
      <c r="F352" s="20"/>
      <c r="G352" s="45"/>
      <c r="H352" s="20"/>
      <c r="I352" s="33"/>
      <c r="J352" s="20"/>
      <c r="K352" s="33"/>
    </row>
    <row r="353" spans="1:11" s="17" customFormat="1" x14ac:dyDescent="0.2">
      <c r="A353" s="19"/>
      <c r="B353" s="20"/>
      <c r="C353" s="20"/>
      <c r="D353" s="123"/>
      <c r="E353" s="20"/>
      <c r="F353" s="20"/>
      <c r="G353" s="45"/>
      <c r="H353" s="20"/>
      <c r="I353" s="33"/>
      <c r="J353" s="20"/>
      <c r="K353" s="33"/>
    </row>
    <row r="354" spans="1:11" s="17" customFormat="1" x14ac:dyDescent="0.2">
      <c r="A354" s="19"/>
      <c r="B354" s="20"/>
      <c r="C354" s="20"/>
      <c r="D354" s="123"/>
      <c r="E354" s="20"/>
      <c r="F354" s="20"/>
      <c r="G354" s="45"/>
      <c r="H354" s="20"/>
      <c r="I354" s="33"/>
      <c r="J354" s="20"/>
      <c r="K354" s="33"/>
    </row>
    <row r="355" spans="1:11" s="17" customFormat="1" x14ac:dyDescent="0.2">
      <c r="A355" s="19"/>
      <c r="B355" s="20"/>
      <c r="C355" s="20"/>
      <c r="D355" s="123"/>
      <c r="E355" s="20"/>
      <c r="F355" s="20"/>
      <c r="G355" s="45"/>
      <c r="H355" s="20"/>
      <c r="I355" s="33"/>
      <c r="J355" s="20"/>
      <c r="K355" s="33"/>
    </row>
    <row r="356" spans="1:11" s="17" customFormat="1" x14ac:dyDescent="0.2">
      <c r="A356" s="19"/>
      <c r="B356" s="20"/>
      <c r="C356" s="20"/>
      <c r="D356" s="123"/>
      <c r="E356" s="20"/>
      <c r="F356" s="20"/>
      <c r="G356" s="45"/>
      <c r="H356" s="20"/>
      <c r="I356" s="33"/>
      <c r="J356" s="20"/>
      <c r="K356" s="33"/>
    </row>
    <row r="357" spans="1:11" s="17" customFormat="1" x14ac:dyDescent="0.2">
      <c r="A357" s="19"/>
      <c r="B357" s="20"/>
      <c r="C357" s="20"/>
      <c r="D357" s="123"/>
      <c r="E357" s="20"/>
      <c r="F357" s="20"/>
      <c r="G357" s="45"/>
      <c r="H357" s="20"/>
      <c r="I357" s="33"/>
      <c r="J357" s="20"/>
      <c r="K357" s="33"/>
    </row>
    <row r="358" spans="1:11" s="17" customFormat="1" x14ac:dyDescent="0.2">
      <c r="A358" s="19"/>
      <c r="B358" s="20"/>
      <c r="C358" s="20"/>
      <c r="D358" s="123"/>
      <c r="E358" s="20"/>
      <c r="F358" s="20"/>
      <c r="G358" s="45"/>
      <c r="H358" s="20"/>
      <c r="I358" s="33"/>
      <c r="J358" s="20"/>
      <c r="K358" s="33"/>
    </row>
    <row r="359" spans="1:11" s="17" customFormat="1" x14ac:dyDescent="0.2">
      <c r="A359" s="19"/>
      <c r="B359" s="20"/>
      <c r="C359" s="20"/>
      <c r="D359" s="123"/>
      <c r="E359" s="20"/>
      <c r="F359" s="20"/>
      <c r="G359" s="45"/>
      <c r="H359" s="20"/>
      <c r="I359" s="33"/>
      <c r="J359" s="20"/>
      <c r="K359" s="33"/>
    </row>
    <row r="360" spans="1:11" s="17" customFormat="1" x14ac:dyDescent="0.2">
      <c r="A360" s="19"/>
      <c r="B360" s="20"/>
      <c r="C360" s="20"/>
      <c r="D360" s="123"/>
      <c r="E360" s="20"/>
      <c r="F360" s="20"/>
      <c r="G360" s="45"/>
      <c r="H360" s="20"/>
      <c r="I360" s="33"/>
      <c r="J360" s="20"/>
      <c r="K360" s="33"/>
    </row>
    <row r="361" spans="1:11" s="17" customFormat="1" x14ac:dyDescent="0.2">
      <c r="A361" s="19"/>
      <c r="B361" s="20"/>
      <c r="C361" s="20"/>
      <c r="D361" s="123"/>
      <c r="E361" s="20"/>
      <c r="F361" s="20"/>
      <c r="G361" s="45"/>
      <c r="H361" s="20"/>
      <c r="I361" s="33"/>
      <c r="J361" s="20"/>
      <c r="K361" s="33"/>
    </row>
    <row r="362" spans="1:11" s="17" customFormat="1" x14ac:dyDescent="0.2">
      <c r="A362" s="19"/>
      <c r="B362" s="20"/>
      <c r="C362" s="20"/>
      <c r="D362" s="123"/>
      <c r="E362" s="20"/>
      <c r="F362" s="20"/>
      <c r="G362" s="45"/>
      <c r="H362" s="20"/>
      <c r="I362" s="33"/>
      <c r="J362" s="20"/>
      <c r="K362" s="33"/>
    </row>
    <row r="363" spans="1:11" s="17" customFormat="1" x14ac:dyDescent="0.2">
      <c r="A363" s="19"/>
      <c r="B363" s="20"/>
      <c r="C363" s="20"/>
      <c r="D363" s="123"/>
      <c r="E363" s="20"/>
      <c r="F363" s="20"/>
      <c r="G363" s="45"/>
      <c r="H363" s="20"/>
      <c r="I363" s="33"/>
      <c r="J363" s="20"/>
      <c r="K363" s="33"/>
    </row>
    <row r="364" spans="1:11" s="17" customFormat="1" x14ac:dyDescent="0.2">
      <c r="A364" s="19"/>
      <c r="B364" s="20"/>
      <c r="C364" s="20"/>
      <c r="D364" s="123"/>
      <c r="E364" s="20"/>
      <c r="F364" s="20"/>
      <c r="G364" s="45"/>
      <c r="H364" s="20"/>
      <c r="I364" s="33"/>
      <c r="J364" s="20"/>
      <c r="K364" s="33"/>
    </row>
    <row r="365" spans="1:11" s="17" customFormat="1" x14ac:dyDescent="0.2">
      <c r="A365" s="19"/>
      <c r="B365" s="20"/>
      <c r="C365" s="20"/>
      <c r="D365" s="123"/>
      <c r="E365" s="20"/>
      <c r="F365" s="20"/>
      <c r="G365" s="45"/>
      <c r="H365" s="20"/>
      <c r="I365" s="33"/>
      <c r="J365" s="20"/>
      <c r="K365" s="33"/>
    </row>
    <row r="366" spans="1:11" s="17" customFormat="1" x14ac:dyDescent="0.2">
      <c r="A366" s="19"/>
      <c r="B366" s="20"/>
      <c r="C366" s="20"/>
      <c r="D366" s="123"/>
      <c r="E366" s="20"/>
      <c r="F366" s="20"/>
      <c r="G366" s="45"/>
      <c r="H366" s="20"/>
      <c r="I366" s="33"/>
      <c r="J366" s="20"/>
      <c r="K366" s="33"/>
    </row>
    <row r="367" spans="1:11" s="17" customFormat="1" x14ac:dyDescent="0.2">
      <c r="A367" s="19"/>
      <c r="B367" s="20"/>
      <c r="C367" s="20"/>
      <c r="D367" s="123"/>
      <c r="E367" s="20"/>
      <c r="F367" s="20"/>
      <c r="G367" s="45"/>
      <c r="H367" s="20"/>
      <c r="I367" s="33"/>
      <c r="J367" s="20"/>
      <c r="K367" s="33"/>
    </row>
    <row r="368" spans="1:11" s="17" customFormat="1" x14ac:dyDescent="0.2">
      <c r="A368" s="19"/>
      <c r="B368" s="20"/>
      <c r="C368" s="20"/>
      <c r="D368" s="123"/>
      <c r="E368" s="20"/>
      <c r="F368" s="20"/>
      <c r="G368" s="45"/>
      <c r="H368" s="20"/>
      <c r="I368" s="33"/>
      <c r="J368" s="20"/>
      <c r="K368" s="33"/>
    </row>
    <row r="369" spans="1:11" s="17" customFormat="1" x14ac:dyDescent="0.2">
      <c r="A369" s="19"/>
      <c r="B369" s="20"/>
      <c r="C369" s="20"/>
      <c r="D369" s="123"/>
      <c r="E369" s="20"/>
      <c r="F369" s="20"/>
      <c r="G369" s="45"/>
      <c r="H369" s="20"/>
      <c r="I369" s="33"/>
      <c r="J369" s="20"/>
      <c r="K369" s="33"/>
    </row>
    <row r="370" spans="1:11" s="17" customFormat="1" x14ac:dyDescent="0.2">
      <c r="A370" s="19"/>
      <c r="B370" s="20"/>
      <c r="C370" s="20"/>
      <c r="D370" s="123"/>
      <c r="E370" s="20"/>
      <c r="F370" s="20"/>
      <c r="G370" s="45"/>
      <c r="H370" s="20"/>
      <c r="I370" s="33"/>
      <c r="J370" s="20"/>
      <c r="K370" s="33"/>
    </row>
    <row r="371" spans="1:11" s="17" customFormat="1" x14ac:dyDescent="0.2">
      <c r="A371" s="19"/>
      <c r="B371" s="20"/>
      <c r="C371" s="20"/>
      <c r="D371" s="123"/>
      <c r="E371" s="20"/>
      <c r="F371" s="20"/>
      <c r="G371" s="45"/>
      <c r="H371" s="20"/>
      <c r="I371" s="33"/>
      <c r="J371" s="20"/>
      <c r="K371" s="33"/>
    </row>
    <row r="372" spans="1:11" s="17" customFormat="1" x14ac:dyDescent="0.2">
      <c r="A372" s="19"/>
      <c r="B372" s="20"/>
      <c r="C372" s="20"/>
      <c r="D372" s="123"/>
      <c r="E372" s="20"/>
      <c r="F372" s="20"/>
      <c r="G372" s="45"/>
      <c r="H372" s="20"/>
      <c r="I372" s="33"/>
      <c r="J372" s="20"/>
      <c r="K372" s="33"/>
    </row>
    <row r="373" spans="1:11" s="17" customFormat="1" x14ac:dyDescent="0.2">
      <c r="A373" s="19"/>
      <c r="B373" s="20"/>
      <c r="C373" s="20"/>
      <c r="D373" s="123"/>
      <c r="E373" s="20"/>
      <c r="F373" s="20"/>
      <c r="G373" s="45"/>
      <c r="H373" s="20"/>
      <c r="I373" s="33"/>
      <c r="J373" s="20"/>
      <c r="K373" s="33"/>
    </row>
    <row r="374" spans="1:11" s="17" customFormat="1" x14ac:dyDescent="0.2">
      <c r="A374" s="19"/>
      <c r="B374" s="20"/>
      <c r="C374" s="20"/>
      <c r="D374" s="123"/>
      <c r="E374" s="20"/>
      <c r="F374" s="20"/>
      <c r="G374" s="45"/>
      <c r="H374" s="20"/>
      <c r="I374" s="33"/>
      <c r="J374" s="20"/>
      <c r="K374" s="33"/>
    </row>
    <row r="375" spans="1:11" s="17" customFormat="1" x14ac:dyDescent="0.2">
      <c r="A375" s="19"/>
      <c r="B375" s="20"/>
      <c r="C375" s="20"/>
      <c r="D375" s="123"/>
      <c r="E375" s="20"/>
      <c r="F375" s="20"/>
      <c r="G375" s="45"/>
      <c r="H375" s="20"/>
      <c r="I375" s="33"/>
      <c r="J375" s="20"/>
      <c r="K375" s="33"/>
    </row>
    <row r="376" spans="1:11" s="17" customFormat="1" x14ac:dyDescent="0.2">
      <c r="A376" s="19"/>
      <c r="B376" s="20"/>
      <c r="C376" s="20"/>
      <c r="D376" s="123"/>
      <c r="E376" s="20"/>
      <c r="F376" s="20"/>
      <c r="G376" s="45"/>
      <c r="H376" s="20"/>
      <c r="I376" s="33"/>
      <c r="J376" s="20"/>
      <c r="K376" s="33"/>
    </row>
    <row r="377" spans="1:11" s="17" customFormat="1" x14ac:dyDescent="0.2">
      <c r="A377" s="19"/>
      <c r="B377" s="20"/>
      <c r="C377" s="20"/>
      <c r="D377" s="123"/>
      <c r="E377" s="20"/>
      <c r="F377" s="20"/>
      <c r="G377" s="45"/>
      <c r="H377" s="20"/>
      <c r="I377" s="33"/>
      <c r="J377" s="20"/>
      <c r="K377" s="33"/>
    </row>
    <row r="378" spans="1:11" s="17" customFormat="1" x14ac:dyDescent="0.2">
      <c r="A378" s="19"/>
      <c r="B378" s="20"/>
      <c r="C378" s="20"/>
      <c r="D378" s="123"/>
      <c r="E378" s="20"/>
      <c r="F378" s="20"/>
      <c r="G378" s="45"/>
      <c r="H378" s="20"/>
      <c r="I378" s="33"/>
      <c r="J378" s="20"/>
      <c r="K378" s="33"/>
    </row>
    <row r="379" spans="1:11" s="17" customFormat="1" x14ac:dyDescent="0.2">
      <c r="A379" s="19"/>
      <c r="B379" s="20"/>
      <c r="C379" s="20"/>
      <c r="D379" s="123"/>
      <c r="E379" s="20"/>
      <c r="F379" s="20"/>
      <c r="G379" s="45"/>
      <c r="H379" s="20"/>
      <c r="I379" s="33"/>
      <c r="J379" s="20"/>
      <c r="K379" s="33"/>
    </row>
    <row r="380" spans="1:11" s="17" customFormat="1" x14ac:dyDescent="0.2">
      <c r="A380" s="19"/>
      <c r="B380" s="20"/>
      <c r="C380" s="20"/>
      <c r="D380" s="123"/>
      <c r="E380" s="20"/>
      <c r="F380" s="20"/>
      <c r="G380" s="45"/>
      <c r="H380" s="20"/>
      <c r="I380" s="33"/>
      <c r="J380" s="20"/>
      <c r="K380" s="33"/>
    </row>
  </sheetData>
  <mergeCells count="13">
    <mergeCell ref="A96:K96"/>
    <mergeCell ref="B1:K1"/>
    <mergeCell ref="B4:B5"/>
    <mergeCell ref="C4:C5"/>
    <mergeCell ref="D4:D5"/>
    <mergeCell ref="A2:A5"/>
    <mergeCell ref="B2:K2"/>
    <mergeCell ref="B3:D3"/>
    <mergeCell ref="E3:K3"/>
    <mergeCell ref="E4:E5"/>
    <mergeCell ref="F4:G4"/>
    <mergeCell ref="H4:I4"/>
    <mergeCell ref="J4:K4"/>
  </mergeCells>
  <hyperlinks>
    <hyperlink ref="A6" r:id="rId1" display="http://203.157.240.30/biechild/reportamphur.php?provinceid=38"/>
    <hyperlink ref="A7" r:id="rId2" display="http://203.157.240.30/biechild/reportamphur.php?provinceid=39"/>
    <hyperlink ref="A8" r:id="rId3" display="http://203.157.240.30/biechild/reportamphur.php?provinceid=40"/>
    <hyperlink ref="A9" r:id="rId4" display="http://203.157.240.30/biechild/reportamphur.php?provinceid=42"/>
    <hyperlink ref="A10" r:id="rId5" display="http://203.157.240.30/biechild/reportamphur.php?provinceid=43"/>
    <hyperlink ref="A11" r:id="rId6" display="http://203.157.240.30/biechild/reportamphur.php?provinceid=44"/>
    <hyperlink ref="A12" r:id="rId7" display="http://203.157.240.30/biechild/reportamphur.php?provinceid=45"/>
    <hyperlink ref="A13" r:id="rId8" display="http://203.157.240.30/biechild/reportamphur.php?provinceid=46"/>
    <hyperlink ref="A15" r:id="rId9" display="http://203.157.240.30/biechild/reportamphur.php?provinceid=41"/>
    <hyperlink ref="A16" r:id="rId10" display="http://203.157.240.30/biechild/reportamphur.php?provinceid=50"/>
    <hyperlink ref="A17" r:id="rId11" display="http://203.157.240.30/biechild/reportamphur.php?provinceid=51"/>
    <hyperlink ref="A18" r:id="rId12" display="http://203.157.240.30/biechild/reportamphur.php?provinceid=52"/>
    <hyperlink ref="A19" r:id="rId13" display="http://203.157.240.30/biechild/reportamphur.php?provinceid=54"/>
    <hyperlink ref="A21" r:id="rId14" display="http://203.157.240.30/biechild/reportamphur.php?provinceid=9"/>
    <hyperlink ref="A22" r:id="rId15" display="http://203.157.240.30/biechild/reportamphur.php?provinceid=47"/>
    <hyperlink ref="A23" r:id="rId16" display="http://203.157.240.30/biechild/reportamphur.php?provinceid=48"/>
    <hyperlink ref="A24" r:id="rId17" display="http://203.157.240.30/biechild/reportamphur.php?provinceid=49"/>
    <hyperlink ref="A25" r:id="rId18" display="http://203.157.240.30/biechild/reportamphur.php?provinceid=53"/>
    <hyperlink ref="A27" r:id="rId19" display="http://203.157.240.30/biechild/reportamphur.php?provinceid=3"/>
    <hyperlink ref="A28" r:id="rId20" display="http://203.157.240.30/biechild/reportamphur.php?provinceid=4"/>
    <hyperlink ref="A29" r:id="rId21" display="http://203.157.240.30/biechild/reportamphur.php?provinceid=5"/>
    <hyperlink ref="A30" r:id="rId22" display="http://203.157.240.30/biechild/reportamphur.php?provinceid=6"/>
    <hyperlink ref="A31" r:id="rId23" display="http://203.157.240.30/biechild/reportamphur.php?provinceid=7"/>
    <hyperlink ref="A32" r:id="rId24" display="http://203.157.240.30/biechild/reportamphur.php?provinceid=8"/>
    <hyperlink ref="A33" r:id="rId25" display="http://203.157.240.30/biechild/reportamphur.php?provinceid=10"/>
    <hyperlink ref="A34" r:id="rId26" display="http://203.157.240.30/biechild/reportamphur.php?provinceid=17"/>
    <hyperlink ref="A36" r:id="rId27" display="http://203.157.240.30/biechild/reportamphur.php?provinceid=55"/>
    <hyperlink ref="A37" r:id="rId28" display="http://203.157.240.30/biechild/reportamphur.php?provinceid=56"/>
    <hyperlink ref="A38" r:id="rId29" display="http://203.157.240.30/biechild/reportamphur.php?provinceid=57"/>
    <hyperlink ref="A39" r:id="rId30" display="http://203.157.240.30/biechild/reportamphur.php?provinceid=58"/>
    <hyperlink ref="A40" r:id="rId31" display="http://203.157.240.30/biechild/reportamphur.php?provinceid=59"/>
    <hyperlink ref="A41" r:id="rId32" display="http://203.157.240.30/biechild/reportamphur.php?provinceid=60"/>
    <hyperlink ref="A42" r:id="rId33" display="http://203.157.240.30/biechild/reportamphur.php?provinceid=61"/>
    <hyperlink ref="A43" r:id="rId34" display="http://203.157.240.30/biechild/reportamphur.php?provinceid=62"/>
    <hyperlink ref="A45" r:id="rId35" display="http://203.157.240.30/biechild/reportamphur.php?provinceid=2"/>
    <hyperlink ref="A46" r:id="rId36" display="http://203.157.240.30/biechild/reportamphur.php?provinceid=11"/>
    <hyperlink ref="A47" r:id="rId37" display="http://203.157.240.30/biechild/reportamphur.php?provinceid=12"/>
    <hyperlink ref="A48" r:id="rId38" display="http://203.157.240.30/biechild/reportamphur.php?provinceid=13"/>
    <hyperlink ref="A49" r:id="rId39" display="http://203.157.240.30/biechild/reportamphur.php?provinceid=14"/>
    <hyperlink ref="A50" r:id="rId40" display="http://203.157.240.30/biechild/reportamphur.php?provinceid=15"/>
    <hyperlink ref="A51" r:id="rId41" display="http://203.157.240.30/biechild/reportamphur.php?provinceid=16"/>
    <hyperlink ref="A52" r:id="rId42" display="http://203.157.240.30/biechild/reportamphur.php?provinceid=18"/>
    <hyperlink ref="A54" r:id="rId43" display="http://203.157.240.30/biechild/reportamphur.php?provinceid=28"/>
    <hyperlink ref="A55" r:id="rId44" display="http://203.157.240.30/biechild/reportamphur.php?provinceid=32"/>
    <hyperlink ref="A56" r:id="rId45" display="http://203.157.240.30/biechild/reportamphur.php?provinceid=33"/>
    <hyperlink ref="A57" r:id="rId46" display="http://203.157.240.30/biechild/reportamphur.php?provinceid=34"/>
    <hyperlink ref="A59" r:id="rId47" display="http://203.157.240.30/biechild/reportamphur.php?provinceid=27"/>
    <hyperlink ref="A60" r:id="rId48" display="http://203.157.240.30/biechild/reportamphur.php?provinceid=29"/>
    <hyperlink ref="A61" r:id="rId49" display="http://203.157.240.30/biechild/reportamphur.php?provinceid=30"/>
    <hyperlink ref="A62" r:id="rId50" display="http://203.157.240.30/biechild/reportamphur.php?provinceid=31"/>
    <hyperlink ref="A63" r:id="rId51" display="http://203.157.240.30/biechild/reportamphur.php?provinceid=35"/>
    <hyperlink ref="A64" r:id="rId52" display="http://203.157.240.30/biechild/reportamphur.php?provinceid=36"/>
    <hyperlink ref="A65" r:id="rId53" display="http://203.157.240.30/biechild/reportamphur.php?provinceid=77"/>
    <hyperlink ref="A67" r:id="rId54" display="http://203.157.240.30/biechild/reportamphur.php?provinceid=19"/>
    <hyperlink ref="A68" r:id="rId55" display="http://203.157.240.30/biechild/reportamphur.php?provinceid=20"/>
    <hyperlink ref="A69" r:id="rId56" display="http://203.157.240.30/biechild/reportamphur.php?provinceid=21"/>
    <hyperlink ref="A70" r:id="rId57" display="http://203.157.240.30/biechild/reportamphur.php?provinceid=25"/>
    <hyperlink ref="A72" r:id="rId58" display="http://203.157.240.30/biechild/reportamphur.php?provinceid=22"/>
    <hyperlink ref="A73" r:id="rId59" display="http://203.157.240.30/biechild/reportamphur.php?provinceid=23"/>
    <hyperlink ref="A74" r:id="rId60" display="http://203.157.240.30/biechild/reportamphur.php?provinceid=24"/>
    <hyperlink ref="A75" r:id="rId61" display="http://203.157.240.30/biechild/reportamphur.php?provinceid=26"/>
    <hyperlink ref="A76" r:id="rId62" display="http://203.157.240.30/biechild/reportamphur.php?provinceid=37"/>
    <hyperlink ref="A78" r:id="rId63" display="http://203.157.240.30/biechild/reportamphur.php?provinceid=63"/>
    <hyperlink ref="A79" r:id="rId64" display="http://203.157.240.30/biechild/reportamphur.php?provinceid=64"/>
    <hyperlink ref="A80" r:id="rId65" display="http://203.157.240.30/biechild/reportamphur.php?provinceid=65"/>
    <hyperlink ref="A81" r:id="rId66" display="http://203.157.240.30/biechild/reportamphur.php?provinceid=66"/>
    <hyperlink ref="A82" r:id="rId67" display="http://203.157.240.30/biechild/reportamphur.php?provinceid=67"/>
    <hyperlink ref="A83" r:id="rId68" display="http://203.157.240.30/biechild/reportamphur.php?provinceid=68"/>
    <hyperlink ref="A84" r:id="rId69" display="http://203.157.240.30/biechild/reportamphur.php?provinceid=69"/>
    <hyperlink ref="A86" r:id="rId70" display="http://203.157.240.30/biechild/reportamphur.php?provinceid=70"/>
    <hyperlink ref="A87" r:id="rId71" display="http://203.157.240.30/biechild/reportamphur.php?provinceid=71"/>
    <hyperlink ref="A88" r:id="rId72" display="http://203.157.240.30/biechild/reportamphur.php?provinceid=72"/>
    <hyperlink ref="A89" r:id="rId73" display="http://203.157.240.30/biechild/reportamphur.php?provinceid=73"/>
    <hyperlink ref="A90" r:id="rId74" display="http://203.157.240.30/biechild/reportamphur.php?provinceid=74"/>
    <hyperlink ref="A91" r:id="rId75" display="http://203.157.240.30/biechild/reportamphur.php?provinceid=75"/>
    <hyperlink ref="A92" r:id="rId76" display="http://203.157.240.30/biechild/reportamphur.php?provinceid=76"/>
  </hyperlinks>
  <pageMargins left="0.11811023622047245" right="0.11811023622047245" top="0.55118110236220474" bottom="0.27559055118110237" header="0.31496062992125984" footer="0.31496062992125984"/>
  <pageSetup scale="77" fitToWidth="0" orientation="landscape" r:id="rId77"/>
  <headerFooter>
    <oddFooter xml:space="preserve">&amp;Lที่มา: รายงานผลการตรวจราชการกระทรวงสาธารณสุข,นิเทศรอบ 2,2558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0"/>
  <sheetViews>
    <sheetView topLeftCell="G1" zoomScale="130" zoomScaleNormal="130" workbookViewId="0">
      <selection activeCell="M96" sqref="M96"/>
    </sheetView>
  </sheetViews>
  <sheetFormatPr defaultRowHeight="21" x14ac:dyDescent="0.2"/>
  <cols>
    <col min="1" max="1" width="16.625" style="21" customWidth="1"/>
    <col min="2" max="2" width="9.875" style="68" customWidth="1"/>
    <col min="3" max="3" width="11" style="68" customWidth="1"/>
    <col min="4" max="4" width="10.125" style="68" customWidth="1"/>
    <col min="5" max="6" width="9.625" style="68" customWidth="1"/>
    <col min="7" max="7" width="10.875" style="68" customWidth="1"/>
    <col min="8" max="8" width="9" style="110" customWidth="1"/>
    <col min="9" max="9" width="8.625" style="122" customWidth="1"/>
    <col min="10" max="10" width="10.25" style="122" customWidth="1"/>
    <col min="11" max="11" width="11" style="68" customWidth="1"/>
    <col min="12" max="12" width="8.125" style="68" customWidth="1"/>
    <col min="13" max="13" width="15.25" style="68" customWidth="1"/>
    <col min="14" max="14" width="8.125" style="68" customWidth="1"/>
    <col min="15" max="15" width="10.625" style="68" customWidth="1"/>
  </cols>
  <sheetData>
    <row r="1" spans="1:15" ht="18.75" customHeight="1" x14ac:dyDescent="0.2">
      <c r="A1" s="194" t="s">
        <v>0</v>
      </c>
      <c r="B1" s="195" t="s">
        <v>95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</row>
    <row r="2" spans="1:15" s="1" customFormat="1" ht="26.25" customHeight="1" x14ac:dyDescent="0.55000000000000004">
      <c r="A2" s="194"/>
      <c r="B2" s="198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</row>
    <row r="3" spans="1:15" ht="26.25" customHeight="1" x14ac:dyDescent="0.2">
      <c r="A3" s="194"/>
      <c r="B3" s="194" t="s">
        <v>107</v>
      </c>
      <c r="C3" s="194"/>
      <c r="D3" s="194"/>
      <c r="E3" s="194"/>
      <c r="F3" s="194"/>
      <c r="G3" s="194" t="s">
        <v>112</v>
      </c>
      <c r="H3" s="194"/>
      <c r="I3" s="194"/>
      <c r="J3" s="194"/>
      <c r="K3" s="194"/>
      <c r="L3" s="194" t="s">
        <v>111</v>
      </c>
      <c r="M3" s="194"/>
      <c r="N3" s="194"/>
      <c r="O3" s="194" t="s">
        <v>129</v>
      </c>
    </row>
    <row r="4" spans="1:15" ht="27" customHeight="1" x14ac:dyDescent="0.2">
      <c r="A4" s="194"/>
      <c r="B4" s="194" t="s">
        <v>103</v>
      </c>
      <c r="C4" s="194" t="s">
        <v>104</v>
      </c>
      <c r="D4" s="194" t="s">
        <v>105</v>
      </c>
      <c r="E4" s="194" t="s">
        <v>123</v>
      </c>
      <c r="F4" s="194" t="s">
        <v>106</v>
      </c>
      <c r="G4" s="194" t="s">
        <v>108</v>
      </c>
      <c r="H4" s="201" t="s">
        <v>131</v>
      </c>
      <c r="I4" s="202"/>
      <c r="J4" s="203"/>
      <c r="K4" s="194" t="s">
        <v>109</v>
      </c>
      <c r="L4" s="194" t="s">
        <v>110</v>
      </c>
      <c r="M4" s="194" t="s">
        <v>130</v>
      </c>
      <c r="N4" s="194" t="s">
        <v>2</v>
      </c>
      <c r="O4" s="194"/>
    </row>
    <row r="5" spans="1:15" s="4" customFormat="1" ht="51.75" customHeight="1" x14ac:dyDescent="0.2">
      <c r="A5" s="194"/>
      <c r="B5" s="194"/>
      <c r="C5" s="194"/>
      <c r="D5" s="194"/>
      <c r="E5" s="194"/>
      <c r="F5" s="194"/>
      <c r="G5" s="194"/>
      <c r="H5" s="125" t="s">
        <v>127</v>
      </c>
      <c r="I5" s="111" t="s">
        <v>126</v>
      </c>
      <c r="J5" s="131" t="s">
        <v>128</v>
      </c>
      <c r="K5" s="194"/>
      <c r="L5" s="194"/>
      <c r="M5" s="194"/>
      <c r="N5" s="194"/>
      <c r="O5" s="194"/>
    </row>
    <row r="6" spans="1:15" x14ac:dyDescent="0.2">
      <c r="A6" s="5" t="s">
        <v>4</v>
      </c>
      <c r="B6" s="78">
        <v>1</v>
      </c>
      <c r="C6" s="78">
        <v>1</v>
      </c>
      <c r="D6" s="78">
        <v>1</v>
      </c>
      <c r="E6" s="78">
        <v>1</v>
      </c>
      <c r="F6" s="78">
        <v>1</v>
      </c>
      <c r="G6" s="78">
        <v>1</v>
      </c>
      <c r="H6" s="127">
        <v>36.95491500369549</v>
      </c>
      <c r="I6" s="112">
        <v>89.766606822262119</v>
      </c>
      <c r="J6" s="132">
        <f>(I6-H6)*100/H6</f>
        <v>142.90843806104132</v>
      </c>
      <c r="K6" s="78">
        <v>1</v>
      </c>
      <c r="L6" s="35">
        <v>1</v>
      </c>
      <c r="M6" s="78">
        <v>0</v>
      </c>
      <c r="N6" s="97">
        <f>M6*100/L6</f>
        <v>0</v>
      </c>
      <c r="O6" s="65"/>
    </row>
    <row r="7" spans="1:15" ht="26.25" customHeight="1" x14ac:dyDescent="0.2">
      <c r="A7" s="7" t="s">
        <v>5</v>
      </c>
      <c r="B7" s="78">
        <v>1</v>
      </c>
      <c r="C7" s="78">
        <v>1</v>
      </c>
      <c r="D7" s="78">
        <v>1</v>
      </c>
      <c r="E7" s="78">
        <v>1</v>
      </c>
      <c r="F7" s="78">
        <v>1</v>
      </c>
      <c r="G7" s="78">
        <v>1</v>
      </c>
      <c r="H7" s="127">
        <v>0</v>
      </c>
      <c r="I7" s="113">
        <v>0</v>
      </c>
      <c r="J7" s="112">
        <v>-100</v>
      </c>
      <c r="K7" s="78">
        <v>1</v>
      </c>
      <c r="L7" s="35">
        <v>1</v>
      </c>
      <c r="M7" s="78">
        <v>1</v>
      </c>
      <c r="N7" s="97">
        <f t="shared" ref="N7:N13" si="0">M7*100/L7</f>
        <v>100</v>
      </c>
      <c r="O7" s="66"/>
    </row>
    <row r="8" spans="1:15" x14ac:dyDescent="0.2">
      <c r="A8" s="7" t="s">
        <v>6</v>
      </c>
      <c r="B8" s="78">
        <v>1</v>
      </c>
      <c r="C8" s="78">
        <v>1</v>
      </c>
      <c r="D8" s="78">
        <v>1</v>
      </c>
      <c r="E8" s="78">
        <v>1</v>
      </c>
      <c r="F8" s="78">
        <v>1</v>
      </c>
      <c r="G8" s="78">
        <v>1</v>
      </c>
      <c r="H8" s="127">
        <v>94.966761633428305</v>
      </c>
      <c r="I8" s="113">
        <v>0</v>
      </c>
      <c r="J8" s="112">
        <f t="shared" ref="J8:J72" si="1">(I8-H8)*100/H8</f>
        <v>-100</v>
      </c>
      <c r="K8" s="78">
        <v>1</v>
      </c>
      <c r="L8" s="35">
        <v>1</v>
      </c>
      <c r="M8" s="78">
        <v>1</v>
      </c>
      <c r="N8" s="97">
        <f t="shared" si="0"/>
        <v>100</v>
      </c>
      <c r="O8" s="66"/>
    </row>
    <row r="9" spans="1:15" x14ac:dyDescent="0.2">
      <c r="A9" s="7" t="s">
        <v>7</v>
      </c>
      <c r="B9" s="78">
        <v>1</v>
      </c>
      <c r="C9" s="78">
        <v>1</v>
      </c>
      <c r="D9" s="78">
        <v>1</v>
      </c>
      <c r="E9" s="78">
        <v>1</v>
      </c>
      <c r="F9" s="78">
        <v>1</v>
      </c>
      <c r="G9" s="78">
        <v>1</v>
      </c>
      <c r="H9" s="127">
        <v>66.844919786096256</v>
      </c>
      <c r="I9" s="113">
        <v>0</v>
      </c>
      <c r="J9" s="112">
        <f t="shared" si="1"/>
        <v>-100</v>
      </c>
      <c r="K9" s="78">
        <v>1</v>
      </c>
      <c r="L9" s="35">
        <v>1</v>
      </c>
      <c r="M9" s="78">
        <v>1</v>
      </c>
      <c r="N9" s="97">
        <f t="shared" si="0"/>
        <v>100</v>
      </c>
      <c r="O9" s="66"/>
    </row>
    <row r="10" spans="1:15" x14ac:dyDescent="0.2">
      <c r="A10" s="7" t="s">
        <v>8</v>
      </c>
      <c r="B10" s="78">
        <v>1</v>
      </c>
      <c r="C10" s="78">
        <v>1</v>
      </c>
      <c r="D10" s="78">
        <v>1</v>
      </c>
      <c r="E10" s="78">
        <v>1</v>
      </c>
      <c r="F10" s="78">
        <v>1</v>
      </c>
      <c r="G10" s="78">
        <v>1</v>
      </c>
      <c r="H10" s="127">
        <v>0</v>
      </c>
      <c r="I10" s="113">
        <v>0</v>
      </c>
      <c r="J10" s="112">
        <v>-100</v>
      </c>
      <c r="K10" s="78">
        <v>1</v>
      </c>
      <c r="L10" s="35">
        <v>1</v>
      </c>
      <c r="M10" s="78">
        <v>1</v>
      </c>
      <c r="N10" s="97">
        <f t="shared" si="0"/>
        <v>100</v>
      </c>
      <c r="O10" s="66"/>
    </row>
    <row r="11" spans="1:15" x14ac:dyDescent="0.2">
      <c r="A11" s="7" t="s">
        <v>9</v>
      </c>
      <c r="B11" s="78">
        <v>1</v>
      </c>
      <c r="C11" s="78">
        <v>1</v>
      </c>
      <c r="D11" s="78">
        <v>1</v>
      </c>
      <c r="E11" s="78">
        <v>1</v>
      </c>
      <c r="F11" s="78">
        <v>1</v>
      </c>
      <c r="G11" s="78">
        <v>1</v>
      </c>
      <c r="H11" s="127">
        <v>0</v>
      </c>
      <c r="I11" s="113">
        <v>0</v>
      </c>
      <c r="J11" s="112">
        <v>-100</v>
      </c>
      <c r="K11" s="78">
        <v>1</v>
      </c>
      <c r="L11" s="35">
        <v>1</v>
      </c>
      <c r="M11" s="78">
        <v>1</v>
      </c>
      <c r="N11" s="97">
        <f t="shared" si="0"/>
        <v>100</v>
      </c>
      <c r="O11" s="66"/>
    </row>
    <row r="12" spans="1:15" x14ac:dyDescent="0.2">
      <c r="A12" s="7" t="s">
        <v>10</v>
      </c>
      <c r="B12" s="78">
        <v>1</v>
      </c>
      <c r="C12" s="78">
        <v>1</v>
      </c>
      <c r="D12" s="78">
        <v>1</v>
      </c>
      <c r="E12" s="78">
        <v>1</v>
      </c>
      <c r="F12" s="78">
        <v>1</v>
      </c>
      <c r="G12" s="78">
        <v>1</v>
      </c>
      <c r="H12" s="127">
        <v>34.482758620689658</v>
      </c>
      <c r="I12" s="113">
        <v>41.169205434335119</v>
      </c>
      <c r="J12" s="132">
        <f t="shared" si="1"/>
        <v>19.390695759571834</v>
      </c>
      <c r="K12" s="78">
        <v>1</v>
      </c>
      <c r="L12" s="35">
        <v>1</v>
      </c>
      <c r="M12" s="78">
        <v>0</v>
      </c>
      <c r="N12" s="97">
        <f t="shared" si="0"/>
        <v>0</v>
      </c>
      <c r="O12" s="66"/>
    </row>
    <row r="13" spans="1:15" x14ac:dyDescent="0.2">
      <c r="A13" s="7" t="s">
        <v>11</v>
      </c>
      <c r="B13" s="78">
        <v>1</v>
      </c>
      <c r="C13" s="78">
        <v>1</v>
      </c>
      <c r="D13" s="78">
        <v>1</v>
      </c>
      <c r="E13" s="78">
        <v>1</v>
      </c>
      <c r="F13" s="78">
        <v>1</v>
      </c>
      <c r="G13" s="78">
        <v>1</v>
      </c>
      <c r="H13" s="127">
        <v>0</v>
      </c>
      <c r="I13" s="113">
        <v>0</v>
      </c>
      <c r="J13" s="112">
        <v>-100</v>
      </c>
      <c r="K13" s="78">
        <v>1</v>
      </c>
      <c r="L13" s="35">
        <v>1</v>
      </c>
      <c r="M13" s="78">
        <v>1</v>
      </c>
      <c r="N13" s="97">
        <f t="shared" si="0"/>
        <v>100</v>
      </c>
      <c r="O13" s="66"/>
    </row>
    <row r="14" spans="1:15" x14ac:dyDescent="0.2">
      <c r="A14" s="9" t="s">
        <v>12</v>
      </c>
      <c r="B14" s="81">
        <f>SUM(B6:B13)</f>
        <v>8</v>
      </c>
      <c r="C14" s="81">
        <f t="shared" ref="C14:G14" si="2">SUM(C6:C13)</f>
        <v>8</v>
      </c>
      <c r="D14" s="81">
        <f t="shared" si="2"/>
        <v>8</v>
      </c>
      <c r="E14" s="81">
        <f t="shared" si="2"/>
        <v>8</v>
      </c>
      <c r="F14" s="81">
        <f t="shared" si="2"/>
        <v>8</v>
      </c>
      <c r="G14" s="81">
        <f t="shared" si="2"/>
        <v>8</v>
      </c>
      <c r="H14" s="128">
        <v>32.691757590617463</v>
      </c>
      <c r="I14" s="114">
        <v>38.095238095238095</v>
      </c>
      <c r="J14" s="114">
        <f>(I14-H14)*100/H14</f>
        <v>16.528571428571436</v>
      </c>
      <c r="K14" s="81">
        <f t="shared" ref="K14" si="3">SUM(K6:K13)</f>
        <v>8</v>
      </c>
      <c r="L14" s="70">
        <f>SUM(L6:L13)</f>
        <v>8</v>
      </c>
      <c r="M14" s="81">
        <f t="shared" ref="M14" si="4">SUM(M6:M13)</f>
        <v>6</v>
      </c>
      <c r="N14" s="98">
        <f>M14*100/L14</f>
        <v>75</v>
      </c>
      <c r="O14" s="67"/>
    </row>
    <row r="15" spans="1:15" x14ac:dyDescent="0.2">
      <c r="A15" s="7" t="s">
        <v>13</v>
      </c>
      <c r="B15" s="78">
        <v>1</v>
      </c>
      <c r="C15" s="78">
        <v>1</v>
      </c>
      <c r="D15" s="78">
        <v>1</v>
      </c>
      <c r="E15" s="78">
        <v>1</v>
      </c>
      <c r="F15" s="78">
        <v>1</v>
      </c>
      <c r="G15" s="78">
        <v>1</v>
      </c>
      <c r="H15" s="127">
        <v>0</v>
      </c>
      <c r="I15" s="113">
        <v>117.64705882352941</v>
      </c>
      <c r="J15" s="132">
        <v>100</v>
      </c>
      <c r="K15" s="78">
        <v>1</v>
      </c>
      <c r="L15" s="35">
        <v>1</v>
      </c>
      <c r="M15" s="78">
        <v>0</v>
      </c>
      <c r="N15" s="97">
        <f t="shared" ref="N15:N19" si="5">M15*100/L15</f>
        <v>0</v>
      </c>
      <c r="O15" s="35"/>
    </row>
    <row r="16" spans="1:15" x14ac:dyDescent="0.2">
      <c r="A16" s="7" t="s">
        <v>14</v>
      </c>
      <c r="B16" s="78">
        <v>1</v>
      </c>
      <c r="C16" s="78">
        <v>1</v>
      </c>
      <c r="D16" s="78">
        <v>1</v>
      </c>
      <c r="E16" s="78">
        <v>1</v>
      </c>
      <c r="F16" s="78">
        <v>1</v>
      </c>
      <c r="G16" s="78">
        <v>1</v>
      </c>
      <c r="H16" s="127">
        <v>0</v>
      </c>
      <c r="I16" s="113">
        <v>0</v>
      </c>
      <c r="J16" s="112">
        <v>-100</v>
      </c>
      <c r="K16" s="78">
        <v>1</v>
      </c>
      <c r="L16" s="35">
        <v>1</v>
      </c>
      <c r="M16" s="78">
        <v>1</v>
      </c>
      <c r="N16" s="97">
        <f t="shared" si="5"/>
        <v>100</v>
      </c>
      <c r="O16" s="35"/>
    </row>
    <row r="17" spans="1:15" x14ac:dyDescent="0.2">
      <c r="A17" s="7" t="s">
        <v>15</v>
      </c>
      <c r="B17" s="78">
        <v>1</v>
      </c>
      <c r="C17" s="78">
        <v>1</v>
      </c>
      <c r="D17" s="78">
        <v>1</v>
      </c>
      <c r="E17" s="78">
        <v>1</v>
      </c>
      <c r="F17" s="78">
        <v>1</v>
      </c>
      <c r="G17" s="78">
        <v>1</v>
      </c>
      <c r="H17" s="127">
        <v>0</v>
      </c>
      <c r="I17" s="113">
        <v>82.78145695364239</v>
      </c>
      <c r="J17" s="132">
        <v>100</v>
      </c>
      <c r="K17" s="78">
        <v>1</v>
      </c>
      <c r="L17" s="35">
        <v>1</v>
      </c>
      <c r="M17" s="78">
        <v>0</v>
      </c>
      <c r="N17" s="97">
        <f t="shared" si="5"/>
        <v>0</v>
      </c>
      <c r="O17" s="35"/>
    </row>
    <row r="18" spans="1:15" x14ac:dyDescent="0.2">
      <c r="A18" s="7" t="s">
        <v>16</v>
      </c>
      <c r="B18" s="78">
        <v>1</v>
      </c>
      <c r="C18" s="78">
        <v>1</v>
      </c>
      <c r="D18" s="78">
        <v>1</v>
      </c>
      <c r="E18" s="78">
        <v>1</v>
      </c>
      <c r="F18" s="78">
        <v>1</v>
      </c>
      <c r="G18" s="78">
        <v>1</v>
      </c>
      <c r="H18" s="127">
        <v>97.110949259529008</v>
      </c>
      <c r="I18" s="113">
        <v>114.94252873563218</v>
      </c>
      <c r="J18" s="132">
        <f t="shared" si="1"/>
        <v>18.362068965517242</v>
      </c>
      <c r="K18" s="78">
        <v>1</v>
      </c>
      <c r="L18" s="35">
        <v>1</v>
      </c>
      <c r="M18" s="78">
        <v>0</v>
      </c>
      <c r="N18" s="97">
        <f t="shared" si="5"/>
        <v>0</v>
      </c>
      <c r="O18" s="35"/>
    </row>
    <row r="19" spans="1:15" x14ac:dyDescent="0.2">
      <c r="A19" s="7" t="s">
        <v>17</v>
      </c>
      <c r="B19" s="78">
        <v>1</v>
      </c>
      <c r="C19" s="78">
        <v>1</v>
      </c>
      <c r="D19" s="78">
        <v>1</v>
      </c>
      <c r="E19" s="78">
        <v>1</v>
      </c>
      <c r="F19" s="78">
        <v>1</v>
      </c>
      <c r="G19" s="78">
        <v>1</v>
      </c>
      <c r="H19" s="127">
        <v>35.752592062924563</v>
      </c>
      <c r="I19" s="113">
        <v>0</v>
      </c>
      <c r="J19" s="112">
        <f t="shared" si="1"/>
        <v>-100</v>
      </c>
      <c r="K19" s="78">
        <v>1</v>
      </c>
      <c r="L19" s="35">
        <v>1</v>
      </c>
      <c r="M19" s="78">
        <v>1</v>
      </c>
      <c r="N19" s="97">
        <f t="shared" si="5"/>
        <v>100</v>
      </c>
      <c r="O19" s="35"/>
    </row>
    <row r="20" spans="1:15" x14ac:dyDescent="0.2">
      <c r="A20" s="9" t="s">
        <v>18</v>
      </c>
      <c r="B20" s="81">
        <f>SUM(B15:B19)</f>
        <v>5</v>
      </c>
      <c r="C20" s="81">
        <f t="shared" ref="C20:G20" si="6">SUM(C15:C19)</f>
        <v>5</v>
      </c>
      <c r="D20" s="81">
        <f t="shared" si="6"/>
        <v>5</v>
      </c>
      <c r="E20" s="81">
        <f t="shared" si="6"/>
        <v>5</v>
      </c>
      <c r="F20" s="81">
        <f t="shared" si="6"/>
        <v>5</v>
      </c>
      <c r="G20" s="81">
        <f t="shared" si="6"/>
        <v>5</v>
      </c>
      <c r="H20" s="128">
        <v>33.340742387197153</v>
      </c>
      <c r="I20" s="114">
        <v>53.640874346251842</v>
      </c>
      <c r="J20" s="133">
        <f>(I20-H20)*100/H20</f>
        <v>60.886862455858029</v>
      </c>
      <c r="K20" s="81">
        <f t="shared" ref="K20" si="7">SUM(K15:K19)</f>
        <v>5</v>
      </c>
      <c r="L20" s="36">
        <f>SUM(L15:L19)</f>
        <v>5</v>
      </c>
      <c r="M20" s="81">
        <f>SUM(M15:M19)</f>
        <v>2</v>
      </c>
      <c r="N20" s="98">
        <f>M20*100/L20</f>
        <v>40</v>
      </c>
      <c r="O20" s="36"/>
    </row>
    <row r="21" spans="1:15" x14ac:dyDescent="0.2">
      <c r="A21" s="7" t="s">
        <v>19</v>
      </c>
      <c r="B21" s="78">
        <v>1</v>
      </c>
      <c r="C21" s="78">
        <v>1</v>
      </c>
      <c r="D21" s="78">
        <v>1</v>
      </c>
      <c r="E21" s="78">
        <v>1</v>
      </c>
      <c r="F21" s="78">
        <v>1</v>
      </c>
      <c r="G21" s="78">
        <v>1</v>
      </c>
      <c r="H21" s="127">
        <v>0</v>
      </c>
      <c r="I21" s="113">
        <v>0</v>
      </c>
      <c r="J21" s="112">
        <v>-100</v>
      </c>
      <c r="K21" s="78">
        <v>1</v>
      </c>
      <c r="L21" s="35">
        <v>1</v>
      </c>
      <c r="M21" s="78">
        <v>1</v>
      </c>
      <c r="N21" s="97">
        <f t="shared" ref="N21:N25" si="8">M21*100/L21</f>
        <v>100</v>
      </c>
      <c r="O21" s="35"/>
    </row>
    <row r="22" spans="1:15" x14ac:dyDescent="0.2">
      <c r="A22" s="7" t="s">
        <v>20</v>
      </c>
      <c r="B22" s="78">
        <v>1</v>
      </c>
      <c r="C22" s="78">
        <v>1</v>
      </c>
      <c r="D22" s="78">
        <v>1</v>
      </c>
      <c r="E22" s="78">
        <v>1</v>
      </c>
      <c r="F22" s="78">
        <v>1</v>
      </c>
      <c r="G22" s="78">
        <v>1</v>
      </c>
      <c r="H22" s="127">
        <v>0</v>
      </c>
      <c r="I22" s="113">
        <v>0</v>
      </c>
      <c r="J22" s="112">
        <v>-100</v>
      </c>
      <c r="K22" s="78">
        <v>1</v>
      </c>
      <c r="L22" s="35">
        <v>1</v>
      </c>
      <c r="M22" s="78">
        <v>1</v>
      </c>
      <c r="N22" s="97">
        <f t="shared" si="8"/>
        <v>100</v>
      </c>
      <c r="O22" s="35"/>
    </row>
    <row r="23" spans="1:15" x14ac:dyDescent="0.2">
      <c r="A23" s="7" t="s">
        <v>21</v>
      </c>
      <c r="B23" s="78">
        <v>1</v>
      </c>
      <c r="C23" s="78">
        <v>1</v>
      </c>
      <c r="D23" s="78">
        <v>1</v>
      </c>
      <c r="E23" s="78">
        <v>1</v>
      </c>
      <c r="F23" s="78">
        <v>1</v>
      </c>
      <c r="G23" s="78">
        <v>1</v>
      </c>
      <c r="H23" s="127">
        <v>126.26262626262626</v>
      </c>
      <c r="I23" s="113">
        <v>0</v>
      </c>
      <c r="J23" s="112">
        <f t="shared" si="1"/>
        <v>-100</v>
      </c>
      <c r="K23" s="78">
        <v>1</v>
      </c>
      <c r="L23" s="35">
        <v>1</v>
      </c>
      <c r="M23" s="78">
        <v>1</v>
      </c>
      <c r="N23" s="97">
        <f t="shared" si="8"/>
        <v>100</v>
      </c>
      <c r="O23" s="35"/>
    </row>
    <row r="24" spans="1:15" x14ac:dyDescent="0.2">
      <c r="A24" s="7" t="s">
        <v>22</v>
      </c>
      <c r="B24" s="78">
        <v>1</v>
      </c>
      <c r="C24" s="78">
        <v>1</v>
      </c>
      <c r="D24" s="78">
        <v>1</v>
      </c>
      <c r="E24" s="78">
        <v>1</v>
      </c>
      <c r="F24" s="78">
        <v>1</v>
      </c>
      <c r="G24" s="78">
        <v>1</v>
      </c>
      <c r="H24" s="127">
        <v>88.888888888888886</v>
      </c>
      <c r="I24" s="113">
        <v>0</v>
      </c>
      <c r="J24" s="112">
        <f t="shared" si="1"/>
        <v>-100</v>
      </c>
      <c r="K24" s="78">
        <v>1</v>
      </c>
      <c r="L24" s="35">
        <v>1</v>
      </c>
      <c r="M24" s="78">
        <v>1</v>
      </c>
      <c r="N24" s="97">
        <f t="shared" si="8"/>
        <v>100</v>
      </c>
      <c r="O24" s="35"/>
    </row>
    <row r="25" spans="1:15" x14ac:dyDescent="0.2">
      <c r="A25" s="7" t="s">
        <v>23</v>
      </c>
      <c r="B25" s="78">
        <v>1</v>
      </c>
      <c r="C25" s="78">
        <v>1</v>
      </c>
      <c r="D25" s="78">
        <v>1</v>
      </c>
      <c r="E25" s="78">
        <v>1</v>
      </c>
      <c r="F25" s="78">
        <v>1</v>
      </c>
      <c r="G25" s="78">
        <v>1</v>
      </c>
      <c r="H25" s="127">
        <v>0</v>
      </c>
      <c r="I25" s="113">
        <v>143.06151645207439</v>
      </c>
      <c r="J25" s="132">
        <v>100</v>
      </c>
      <c r="K25" s="78">
        <v>1</v>
      </c>
      <c r="L25" s="35">
        <v>1</v>
      </c>
      <c r="M25" s="78">
        <v>0</v>
      </c>
      <c r="N25" s="97">
        <f t="shared" si="8"/>
        <v>0</v>
      </c>
      <c r="O25" s="35"/>
    </row>
    <row r="26" spans="1:15" x14ac:dyDescent="0.2">
      <c r="A26" s="9" t="s">
        <v>24</v>
      </c>
      <c r="B26" s="81">
        <f>SUM(B21:B25)</f>
        <v>5</v>
      </c>
      <c r="C26" s="81">
        <f t="shared" ref="C26:G26" si="9">SUM(C21:C25)</f>
        <v>5</v>
      </c>
      <c r="D26" s="81">
        <f t="shared" si="9"/>
        <v>5</v>
      </c>
      <c r="E26" s="81">
        <f t="shared" si="9"/>
        <v>5</v>
      </c>
      <c r="F26" s="81">
        <f t="shared" si="9"/>
        <v>5</v>
      </c>
      <c r="G26" s="81">
        <f t="shared" si="9"/>
        <v>5</v>
      </c>
      <c r="H26" s="129">
        <v>33.495226930162453</v>
      </c>
      <c r="I26" s="114">
        <v>20.855057351407716</v>
      </c>
      <c r="J26" s="114">
        <f>(I26-H26)*100/H26</f>
        <v>-37.737226277372265</v>
      </c>
      <c r="K26" s="81">
        <f t="shared" ref="K26" si="10">SUM(K21:K25)</f>
        <v>5</v>
      </c>
      <c r="L26" s="36">
        <f>SUM(L21:L25)</f>
        <v>5</v>
      </c>
      <c r="M26" s="81">
        <f t="shared" ref="M26" si="11">SUM(M21:M25)</f>
        <v>4</v>
      </c>
      <c r="N26" s="98">
        <f>M26*100/L26</f>
        <v>80</v>
      </c>
      <c r="O26" s="36"/>
    </row>
    <row r="27" spans="1:15" ht="30.75" customHeight="1" x14ac:dyDescent="0.2">
      <c r="A27" s="7" t="s">
        <v>25</v>
      </c>
      <c r="B27" s="78">
        <v>1</v>
      </c>
      <c r="C27" s="78">
        <v>1</v>
      </c>
      <c r="D27" s="78">
        <v>1</v>
      </c>
      <c r="E27" s="78">
        <v>1</v>
      </c>
      <c r="F27" s="78">
        <v>1</v>
      </c>
      <c r="G27" s="78">
        <v>1</v>
      </c>
      <c r="H27" s="127">
        <v>0</v>
      </c>
      <c r="I27" s="115">
        <v>0</v>
      </c>
      <c r="J27" s="132">
        <v>100</v>
      </c>
      <c r="K27" s="78">
        <v>1</v>
      </c>
      <c r="L27" s="37">
        <v>1</v>
      </c>
      <c r="M27" s="78">
        <v>0</v>
      </c>
      <c r="N27" s="97">
        <f t="shared" ref="N27:N34" si="12">M27*100/L27</f>
        <v>0</v>
      </c>
      <c r="O27" s="37"/>
    </row>
    <row r="28" spans="1:15" x14ac:dyDescent="0.2">
      <c r="A28" s="7" t="s">
        <v>26</v>
      </c>
      <c r="B28" s="78">
        <v>1</v>
      </c>
      <c r="C28" s="78">
        <v>1</v>
      </c>
      <c r="D28" s="78">
        <v>1</v>
      </c>
      <c r="E28" s="78">
        <v>1</v>
      </c>
      <c r="F28" s="78">
        <v>1</v>
      </c>
      <c r="G28" s="78">
        <v>1</v>
      </c>
      <c r="H28" s="127">
        <v>56.179775280898873</v>
      </c>
      <c r="I28" s="115">
        <v>74.019245003700959</v>
      </c>
      <c r="J28" s="132">
        <f t="shared" si="1"/>
        <v>31.754256106587718</v>
      </c>
      <c r="K28" s="78">
        <v>1</v>
      </c>
      <c r="L28" s="37">
        <v>1</v>
      </c>
      <c r="M28" s="78">
        <v>0</v>
      </c>
      <c r="N28" s="97">
        <f t="shared" si="12"/>
        <v>0</v>
      </c>
      <c r="O28" s="37"/>
    </row>
    <row r="29" spans="1:15" ht="32.25" customHeight="1" x14ac:dyDescent="0.2">
      <c r="A29" s="7" t="s">
        <v>27</v>
      </c>
      <c r="B29" s="78">
        <v>1</v>
      </c>
      <c r="C29" s="78">
        <v>1</v>
      </c>
      <c r="D29" s="78">
        <v>1</v>
      </c>
      <c r="E29" s="78">
        <v>1</v>
      </c>
      <c r="F29" s="78">
        <v>1</v>
      </c>
      <c r="G29" s="78">
        <v>1</v>
      </c>
      <c r="H29" s="127">
        <v>0</v>
      </c>
      <c r="I29" s="115">
        <v>46.232085067036522</v>
      </c>
      <c r="J29" s="132">
        <v>100</v>
      </c>
      <c r="K29" s="78">
        <v>1</v>
      </c>
      <c r="L29" s="37">
        <v>1</v>
      </c>
      <c r="M29" s="78">
        <v>0</v>
      </c>
      <c r="N29" s="97">
        <f t="shared" si="12"/>
        <v>0</v>
      </c>
      <c r="O29" s="37"/>
    </row>
    <row r="30" spans="1:15" x14ac:dyDescent="0.2">
      <c r="A30" s="7" t="s">
        <v>28</v>
      </c>
      <c r="B30" s="78">
        <v>1</v>
      </c>
      <c r="C30" s="78">
        <v>1</v>
      </c>
      <c r="D30" s="78">
        <v>1</v>
      </c>
      <c r="E30" s="78">
        <v>1</v>
      </c>
      <c r="F30" s="78">
        <v>1</v>
      </c>
      <c r="G30" s="78">
        <v>1</v>
      </c>
      <c r="H30" s="136">
        <v>0</v>
      </c>
      <c r="I30" s="137">
        <v>0</v>
      </c>
      <c r="J30" s="135">
        <v>100</v>
      </c>
      <c r="K30" s="78">
        <v>1</v>
      </c>
      <c r="L30" s="37">
        <v>1</v>
      </c>
      <c r="M30" s="78">
        <v>1</v>
      </c>
      <c r="N30" s="97">
        <f t="shared" si="12"/>
        <v>100</v>
      </c>
      <c r="O30" s="37"/>
    </row>
    <row r="31" spans="1:15" x14ac:dyDescent="0.2">
      <c r="A31" s="7" t="s">
        <v>29</v>
      </c>
      <c r="B31" s="78">
        <v>1</v>
      </c>
      <c r="C31" s="78">
        <v>1</v>
      </c>
      <c r="D31" s="78">
        <v>1</v>
      </c>
      <c r="E31" s="78">
        <v>1</v>
      </c>
      <c r="F31" s="78">
        <v>1</v>
      </c>
      <c r="G31" s="78">
        <v>1</v>
      </c>
      <c r="H31" s="127">
        <v>60.58770069675856</v>
      </c>
      <c r="I31" s="115">
        <v>138.12154696132598</v>
      </c>
      <c r="J31" s="132">
        <f t="shared" si="1"/>
        <v>127.96961325966852</v>
      </c>
      <c r="K31" s="78">
        <v>1</v>
      </c>
      <c r="L31" s="37">
        <v>1</v>
      </c>
      <c r="M31" s="78">
        <v>0</v>
      </c>
      <c r="N31" s="97">
        <f t="shared" si="12"/>
        <v>0</v>
      </c>
      <c r="O31" s="37"/>
    </row>
    <row r="32" spans="1:15" x14ac:dyDescent="0.2">
      <c r="A32" s="7" t="s">
        <v>30</v>
      </c>
      <c r="B32" s="78">
        <v>1</v>
      </c>
      <c r="C32" s="78">
        <v>1</v>
      </c>
      <c r="D32" s="78">
        <v>1</v>
      </c>
      <c r="E32" s="78">
        <v>1</v>
      </c>
      <c r="F32" s="78">
        <v>1</v>
      </c>
      <c r="G32" s="78">
        <v>1</v>
      </c>
      <c r="H32" s="127">
        <v>0</v>
      </c>
      <c r="I32" s="115">
        <v>0</v>
      </c>
      <c r="J32" s="112">
        <v>-100</v>
      </c>
      <c r="K32" s="78">
        <v>1</v>
      </c>
      <c r="L32" s="37">
        <v>1</v>
      </c>
      <c r="M32" s="78">
        <v>1</v>
      </c>
      <c r="N32" s="97">
        <f t="shared" si="12"/>
        <v>100</v>
      </c>
      <c r="O32" s="37"/>
    </row>
    <row r="33" spans="1:15" x14ac:dyDescent="0.2">
      <c r="A33" s="7" t="s">
        <v>31</v>
      </c>
      <c r="B33" s="78">
        <v>1</v>
      </c>
      <c r="C33" s="78">
        <v>1</v>
      </c>
      <c r="D33" s="78">
        <v>1</v>
      </c>
      <c r="E33" s="78">
        <v>1</v>
      </c>
      <c r="F33" s="78">
        <v>1</v>
      </c>
      <c r="G33" s="78">
        <v>1</v>
      </c>
      <c r="H33" s="127">
        <v>0</v>
      </c>
      <c r="I33" s="115">
        <v>0</v>
      </c>
      <c r="J33" s="112">
        <v>-100</v>
      </c>
      <c r="K33" s="78">
        <v>1</v>
      </c>
      <c r="L33" s="37">
        <v>1</v>
      </c>
      <c r="M33" s="78">
        <v>1</v>
      </c>
      <c r="N33" s="97">
        <f t="shared" si="12"/>
        <v>100</v>
      </c>
      <c r="O33" s="37"/>
    </row>
    <row r="34" spans="1:15" x14ac:dyDescent="0.2">
      <c r="A34" s="7" t="s">
        <v>32</v>
      </c>
      <c r="B34" s="78">
        <v>1</v>
      </c>
      <c r="C34" s="78">
        <v>1</v>
      </c>
      <c r="D34" s="78">
        <v>1</v>
      </c>
      <c r="E34" s="78">
        <v>1</v>
      </c>
      <c r="F34" s="78">
        <v>1</v>
      </c>
      <c r="G34" s="78">
        <v>1</v>
      </c>
      <c r="H34" s="127">
        <v>0</v>
      </c>
      <c r="I34" s="115">
        <v>0</v>
      </c>
      <c r="J34" s="112">
        <v>-100</v>
      </c>
      <c r="K34" s="78">
        <v>1</v>
      </c>
      <c r="L34" s="37">
        <v>1</v>
      </c>
      <c r="M34" s="78">
        <v>1</v>
      </c>
      <c r="N34" s="97">
        <f t="shared" si="12"/>
        <v>100</v>
      </c>
      <c r="O34" s="37"/>
    </row>
    <row r="35" spans="1:15" x14ac:dyDescent="0.2">
      <c r="A35" s="9" t="s">
        <v>33</v>
      </c>
      <c r="B35" s="81">
        <f>SUM(B27:B34)</f>
        <v>8</v>
      </c>
      <c r="C35" s="81">
        <f t="shared" ref="C35:G35" si="13">SUM(C27:C34)</f>
        <v>8</v>
      </c>
      <c r="D35" s="81">
        <f t="shared" si="13"/>
        <v>8</v>
      </c>
      <c r="E35" s="81">
        <f t="shared" si="13"/>
        <v>8</v>
      </c>
      <c r="F35" s="81">
        <f t="shared" si="13"/>
        <v>8</v>
      </c>
      <c r="G35" s="81">
        <f t="shared" si="13"/>
        <v>8</v>
      </c>
      <c r="H35" s="128">
        <v>17.015484090522374</v>
      </c>
      <c r="I35" s="114">
        <v>34.237781391765814</v>
      </c>
      <c r="J35" s="133">
        <f>(I35-H35)*100/H35</f>
        <v>101.21544123940771</v>
      </c>
      <c r="K35" s="81">
        <f t="shared" ref="K35" si="14">SUM(K27:K34)</f>
        <v>8</v>
      </c>
      <c r="L35" s="36">
        <f>SUM(L27:L34)</f>
        <v>8</v>
      </c>
      <c r="M35" s="81">
        <f t="shared" ref="M35" si="15">SUM(M27:M34)</f>
        <v>4</v>
      </c>
      <c r="N35" s="98">
        <f>M35*100/L35</f>
        <v>50</v>
      </c>
      <c r="O35" s="36"/>
    </row>
    <row r="36" spans="1:15" x14ac:dyDescent="0.2">
      <c r="A36" s="7" t="s">
        <v>34</v>
      </c>
      <c r="B36" s="78">
        <v>1</v>
      </c>
      <c r="C36" s="78">
        <v>1</v>
      </c>
      <c r="D36" s="78">
        <v>1</v>
      </c>
      <c r="E36" s="78">
        <v>1</v>
      </c>
      <c r="F36" s="78">
        <v>1</v>
      </c>
      <c r="G36" s="78">
        <v>1</v>
      </c>
      <c r="H36" s="127">
        <v>0</v>
      </c>
      <c r="I36" s="115">
        <v>0</v>
      </c>
      <c r="J36" s="112">
        <v>-100</v>
      </c>
      <c r="K36" s="78">
        <v>1</v>
      </c>
      <c r="L36" s="38">
        <v>1</v>
      </c>
      <c r="M36" s="78">
        <v>1</v>
      </c>
      <c r="N36" s="97">
        <f t="shared" ref="N36:N43" si="16">M36*100/L36</f>
        <v>100</v>
      </c>
      <c r="O36" s="38"/>
    </row>
    <row r="37" spans="1:15" x14ac:dyDescent="0.2">
      <c r="A37" s="7" t="s">
        <v>35</v>
      </c>
      <c r="B37" s="78">
        <v>1</v>
      </c>
      <c r="C37" s="78">
        <v>1</v>
      </c>
      <c r="D37" s="78">
        <v>1</v>
      </c>
      <c r="E37" s="78">
        <v>1</v>
      </c>
      <c r="F37" s="78">
        <v>1</v>
      </c>
      <c r="G37" s="78">
        <v>1</v>
      </c>
      <c r="H37" s="127">
        <v>43.243243243243242</v>
      </c>
      <c r="I37" s="115">
        <v>0</v>
      </c>
      <c r="J37" s="112">
        <f t="shared" si="1"/>
        <v>-100</v>
      </c>
      <c r="K37" s="78">
        <v>1</v>
      </c>
      <c r="L37" s="38">
        <v>1</v>
      </c>
      <c r="M37" s="78">
        <v>1</v>
      </c>
      <c r="N37" s="97">
        <f t="shared" si="16"/>
        <v>100</v>
      </c>
      <c r="O37" s="38"/>
    </row>
    <row r="38" spans="1:15" x14ac:dyDescent="0.2">
      <c r="A38" s="7" t="s">
        <v>36</v>
      </c>
      <c r="B38" s="78">
        <v>1</v>
      </c>
      <c r="C38" s="78">
        <v>1</v>
      </c>
      <c r="D38" s="78">
        <v>1</v>
      </c>
      <c r="E38" s="78">
        <v>1</v>
      </c>
      <c r="F38" s="78">
        <v>1</v>
      </c>
      <c r="G38" s="78">
        <v>1</v>
      </c>
      <c r="H38" s="127">
        <v>0</v>
      </c>
      <c r="I38" s="115">
        <v>49.358341559723591</v>
      </c>
      <c r="J38" s="132">
        <v>100</v>
      </c>
      <c r="K38" s="78">
        <v>1</v>
      </c>
      <c r="L38" s="38">
        <v>1</v>
      </c>
      <c r="M38" s="78">
        <v>0</v>
      </c>
      <c r="N38" s="97">
        <f t="shared" si="16"/>
        <v>0</v>
      </c>
      <c r="O38" s="38"/>
    </row>
    <row r="39" spans="1:15" x14ac:dyDescent="0.2">
      <c r="A39" s="7" t="s">
        <v>37</v>
      </c>
      <c r="B39" s="78">
        <v>1</v>
      </c>
      <c r="C39" s="78">
        <v>1</v>
      </c>
      <c r="D39" s="78">
        <v>1</v>
      </c>
      <c r="E39" s="78">
        <v>1</v>
      </c>
      <c r="F39" s="78">
        <v>1</v>
      </c>
      <c r="G39" s="78">
        <v>1</v>
      </c>
      <c r="H39" s="127">
        <v>27.019724398811132</v>
      </c>
      <c r="I39" s="115">
        <v>0</v>
      </c>
      <c r="J39" s="112">
        <f t="shared" si="1"/>
        <v>-100</v>
      </c>
      <c r="K39" s="78">
        <v>1</v>
      </c>
      <c r="L39" s="38">
        <v>1</v>
      </c>
      <c r="M39" s="78">
        <v>1</v>
      </c>
      <c r="N39" s="97">
        <f t="shared" si="16"/>
        <v>100</v>
      </c>
      <c r="O39" s="38"/>
    </row>
    <row r="40" spans="1:15" ht="24" customHeight="1" x14ac:dyDescent="0.2">
      <c r="A40" s="7" t="s">
        <v>38</v>
      </c>
      <c r="B40" s="78">
        <v>1</v>
      </c>
      <c r="C40" s="78">
        <v>1</v>
      </c>
      <c r="D40" s="78">
        <v>1</v>
      </c>
      <c r="E40" s="78">
        <v>1</v>
      </c>
      <c r="F40" s="78">
        <v>1</v>
      </c>
      <c r="G40" s="78">
        <v>1</v>
      </c>
      <c r="H40" s="127">
        <v>0</v>
      </c>
      <c r="I40" s="115">
        <v>41.101520756267981</v>
      </c>
      <c r="J40" s="132">
        <v>100</v>
      </c>
      <c r="K40" s="78">
        <v>1</v>
      </c>
      <c r="L40" s="38">
        <v>1</v>
      </c>
      <c r="M40" s="78">
        <v>0</v>
      </c>
      <c r="N40" s="97">
        <f t="shared" si="16"/>
        <v>0</v>
      </c>
      <c r="O40" s="38"/>
    </row>
    <row r="41" spans="1:15" x14ac:dyDescent="0.2">
      <c r="A41" s="7" t="s">
        <v>39</v>
      </c>
      <c r="B41" s="78">
        <v>1</v>
      </c>
      <c r="C41" s="78">
        <v>1</v>
      </c>
      <c r="D41" s="78">
        <v>1</v>
      </c>
      <c r="E41" s="78">
        <v>1</v>
      </c>
      <c r="F41" s="78">
        <v>1</v>
      </c>
      <c r="G41" s="78">
        <v>1</v>
      </c>
      <c r="H41" s="127">
        <v>0</v>
      </c>
      <c r="I41" s="115">
        <v>0</v>
      </c>
      <c r="J41" s="112">
        <v>-100</v>
      </c>
      <c r="K41" s="78">
        <v>1</v>
      </c>
      <c r="L41" s="38">
        <v>1</v>
      </c>
      <c r="M41" s="78">
        <v>1</v>
      </c>
      <c r="N41" s="97">
        <f t="shared" si="16"/>
        <v>100</v>
      </c>
      <c r="O41" s="38"/>
    </row>
    <row r="42" spans="1:15" x14ac:dyDescent="0.2">
      <c r="A42" s="7" t="s">
        <v>40</v>
      </c>
      <c r="B42" s="78">
        <v>1</v>
      </c>
      <c r="C42" s="78">
        <v>1</v>
      </c>
      <c r="D42" s="78">
        <v>1</v>
      </c>
      <c r="E42" s="78">
        <v>1</v>
      </c>
      <c r="F42" s="78">
        <v>1</v>
      </c>
      <c r="G42" s="78">
        <v>1</v>
      </c>
      <c r="H42" s="127">
        <v>0</v>
      </c>
      <c r="I42" s="115">
        <v>0</v>
      </c>
      <c r="J42" s="112">
        <v>-100</v>
      </c>
      <c r="K42" s="78">
        <v>1</v>
      </c>
      <c r="L42" s="38">
        <v>1</v>
      </c>
      <c r="M42" s="78">
        <v>1</v>
      </c>
      <c r="N42" s="97">
        <f t="shared" si="16"/>
        <v>100</v>
      </c>
      <c r="O42" s="38"/>
    </row>
    <row r="43" spans="1:15" x14ac:dyDescent="0.2">
      <c r="A43" s="7" t="s">
        <v>41</v>
      </c>
      <c r="B43" s="78">
        <v>1</v>
      </c>
      <c r="C43" s="78">
        <v>1</v>
      </c>
      <c r="D43" s="78">
        <v>1</v>
      </c>
      <c r="E43" s="78">
        <v>1</v>
      </c>
      <c r="F43" s="78">
        <v>1</v>
      </c>
      <c r="G43" s="78">
        <v>1</v>
      </c>
      <c r="H43" s="127">
        <v>27.06359945872801</v>
      </c>
      <c r="I43" s="115">
        <v>0</v>
      </c>
      <c r="J43" s="112">
        <f t="shared" si="1"/>
        <v>-100</v>
      </c>
      <c r="K43" s="78">
        <v>1</v>
      </c>
      <c r="L43" s="38">
        <v>1</v>
      </c>
      <c r="M43" s="78">
        <v>1</v>
      </c>
      <c r="N43" s="97">
        <f t="shared" si="16"/>
        <v>100</v>
      </c>
      <c r="O43" s="38"/>
    </row>
    <row r="44" spans="1:15" ht="21.75" customHeight="1" x14ac:dyDescent="0.2">
      <c r="A44" s="9" t="s">
        <v>42</v>
      </c>
      <c r="B44" s="81">
        <f>SUM(B36:B43)</f>
        <v>8</v>
      </c>
      <c r="C44" s="81">
        <f t="shared" ref="C44:G44" si="17">SUM(C36:C43)</f>
        <v>8</v>
      </c>
      <c r="D44" s="81">
        <f t="shared" si="17"/>
        <v>8</v>
      </c>
      <c r="E44" s="81">
        <f t="shared" si="17"/>
        <v>8</v>
      </c>
      <c r="F44" s="81">
        <f t="shared" si="17"/>
        <v>8</v>
      </c>
      <c r="G44" s="81">
        <f t="shared" si="17"/>
        <v>8</v>
      </c>
      <c r="H44" s="128">
        <v>13.178269034362337</v>
      </c>
      <c r="I44" s="114">
        <v>14.861049190072819</v>
      </c>
      <c r="J44" s="114">
        <f>(I44-H44)*100/H44</f>
        <v>12.769356516570065</v>
      </c>
      <c r="K44" s="81">
        <f t="shared" ref="K44" si="18">SUM(K36:K43)</f>
        <v>8</v>
      </c>
      <c r="L44" s="36">
        <f>SUM(L36:L43)</f>
        <v>8</v>
      </c>
      <c r="M44" s="81">
        <f t="shared" ref="M44" si="19">SUM(M36:M43)</f>
        <v>6</v>
      </c>
      <c r="N44" s="98">
        <f>M44*100/L44</f>
        <v>75</v>
      </c>
      <c r="O44" s="36"/>
    </row>
    <row r="45" spans="1:15" ht="21.75" customHeight="1" x14ac:dyDescent="0.2">
      <c r="A45" s="5" t="s">
        <v>43</v>
      </c>
      <c r="B45" s="78">
        <v>1</v>
      </c>
      <c r="C45" s="78">
        <v>1</v>
      </c>
      <c r="D45" s="78">
        <v>1</v>
      </c>
      <c r="E45" s="78">
        <v>1</v>
      </c>
      <c r="F45" s="78">
        <v>1</v>
      </c>
      <c r="G45" s="78">
        <v>1</v>
      </c>
      <c r="H45" s="127">
        <v>0</v>
      </c>
      <c r="I45" s="116">
        <v>0</v>
      </c>
      <c r="J45" s="112">
        <v>-100</v>
      </c>
      <c r="K45" s="78">
        <v>1</v>
      </c>
      <c r="L45" s="37">
        <v>1</v>
      </c>
      <c r="M45" s="78">
        <v>1</v>
      </c>
      <c r="N45" s="97">
        <f t="shared" ref="N45:N52" si="20">M45*100/L45</f>
        <v>100</v>
      </c>
      <c r="O45" s="37"/>
    </row>
    <row r="46" spans="1:15" ht="21.75" customHeight="1" x14ac:dyDescent="0.2">
      <c r="A46" s="7" t="s">
        <v>44</v>
      </c>
      <c r="B46" s="78">
        <v>1</v>
      </c>
      <c r="C46" s="78">
        <v>1</v>
      </c>
      <c r="D46" s="78">
        <v>1</v>
      </c>
      <c r="E46" s="78">
        <v>1</v>
      </c>
      <c r="F46" s="78">
        <v>1</v>
      </c>
      <c r="G46" s="78">
        <v>1</v>
      </c>
      <c r="H46" s="127">
        <v>18.912529550827422</v>
      </c>
      <c r="I46" s="115">
        <v>0</v>
      </c>
      <c r="J46" s="112">
        <f t="shared" si="1"/>
        <v>-100</v>
      </c>
      <c r="K46" s="78">
        <v>1</v>
      </c>
      <c r="L46" s="37">
        <v>1</v>
      </c>
      <c r="M46" s="78">
        <v>1</v>
      </c>
      <c r="N46" s="97">
        <f t="shared" si="20"/>
        <v>100</v>
      </c>
      <c r="O46" s="37"/>
    </row>
    <row r="47" spans="1:15" ht="21.75" customHeight="1" x14ac:dyDescent="0.2">
      <c r="A47" s="7" t="s">
        <v>45</v>
      </c>
      <c r="B47" s="78">
        <v>1</v>
      </c>
      <c r="C47" s="78">
        <v>1</v>
      </c>
      <c r="D47" s="78">
        <v>1</v>
      </c>
      <c r="E47" s="78">
        <v>1</v>
      </c>
      <c r="F47" s="78">
        <v>1</v>
      </c>
      <c r="G47" s="78">
        <v>1</v>
      </c>
      <c r="H47" s="127">
        <v>34.788658897199511</v>
      </c>
      <c r="I47" s="115">
        <v>0</v>
      </c>
      <c r="J47" s="112">
        <f t="shared" si="1"/>
        <v>-100</v>
      </c>
      <c r="K47" s="78">
        <v>1</v>
      </c>
      <c r="L47" s="37">
        <v>1</v>
      </c>
      <c r="M47" s="78">
        <v>1</v>
      </c>
      <c r="N47" s="97">
        <f t="shared" si="20"/>
        <v>100</v>
      </c>
      <c r="O47" s="37"/>
    </row>
    <row r="48" spans="1:15" ht="21.75" customHeight="1" x14ac:dyDescent="0.2">
      <c r="A48" s="7" t="s">
        <v>46</v>
      </c>
      <c r="B48" s="78">
        <v>1</v>
      </c>
      <c r="C48" s="78">
        <v>1</v>
      </c>
      <c r="D48" s="78">
        <v>1</v>
      </c>
      <c r="E48" s="78">
        <v>1</v>
      </c>
      <c r="F48" s="78">
        <v>1</v>
      </c>
      <c r="G48" s="78">
        <v>1</v>
      </c>
      <c r="H48" s="127">
        <v>0</v>
      </c>
      <c r="I48" s="115">
        <v>0</v>
      </c>
      <c r="J48" s="112">
        <v>-100</v>
      </c>
      <c r="K48" s="78">
        <v>1</v>
      </c>
      <c r="L48" s="37">
        <v>1</v>
      </c>
      <c r="M48" s="78">
        <v>1</v>
      </c>
      <c r="N48" s="97">
        <f t="shared" si="20"/>
        <v>100</v>
      </c>
      <c r="O48" s="37"/>
    </row>
    <row r="49" spans="1:15" ht="21.75" customHeight="1" x14ac:dyDescent="0.2">
      <c r="A49" s="7" t="s">
        <v>47</v>
      </c>
      <c r="B49" s="78">
        <v>1</v>
      </c>
      <c r="C49" s="78">
        <v>1</v>
      </c>
      <c r="D49" s="78">
        <v>1</v>
      </c>
      <c r="E49" s="78">
        <v>1</v>
      </c>
      <c r="F49" s="78">
        <v>1</v>
      </c>
      <c r="G49" s="78">
        <v>1</v>
      </c>
      <c r="H49" s="127">
        <v>0</v>
      </c>
      <c r="I49" s="115">
        <v>0</v>
      </c>
      <c r="J49" s="112">
        <v>-100</v>
      </c>
      <c r="K49" s="78">
        <v>1</v>
      </c>
      <c r="L49" s="37">
        <v>1</v>
      </c>
      <c r="M49" s="78">
        <v>1</v>
      </c>
      <c r="N49" s="97">
        <f t="shared" si="20"/>
        <v>100</v>
      </c>
      <c r="O49" s="37"/>
    </row>
    <row r="50" spans="1:15" ht="21.75" customHeight="1" x14ac:dyDescent="0.2">
      <c r="A50" s="7" t="s">
        <v>48</v>
      </c>
      <c r="B50" s="78">
        <v>1</v>
      </c>
      <c r="C50" s="78">
        <v>1</v>
      </c>
      <c r="D50" s="78">
        <v>1</v>
      </c>
      <c r="E50" s="78">
        <v>1</v>
      </c>
      <c r="F50" s="78">
        <v>1</v>
      </c>
      <c r="G50" s="78">
        <v>1</v>
      </c>
      <c r="H50" s="127">
        <v>0</v>
      </c>
      <c r="I50" s="115">
        <v>0</v>
      </c>
      <c r="J50" s="112">
        <v>-100</v>
      </c>
      <c r="K50" s="78">
        <v>1</v>
      </c>
      <c r="L50" s="37">
        <v>1</v>
      </c>
      <c r="M50" s="78">
        <v>1</v>
      </c>
      <c r="N50" s="97">
        <f t="shared" si="20"/>
        <v>100</v>
      </c>
      <c r="O50" s="37"/>
    </row>
    <row r="51" spans="1:15" ht="21.75" customHeight="1" x14ac:dyDescent="0.2">
      <c r="A51" s="7" t="s">
        <v>49</v>
      </c>
      <c r="B51" s="78">
        <v>1</v>
      </c>
      <c r="C51" s="78">
        <v>1</v>
      </c>
      <c r="D51" s="78">
        <v>1</v>
      </c>
      <c r="E51" s="78">
        <v>1</v>
      </c>
      <c r="F51" s="78">
        <v>1</v>
      </c>
      <c r="G51" s="78">
        <v>1</v>
      </c>
      <c r="H51" s="127">
        <v>0</v>
      </c>
      <c r="I51" s="115">
        <v>62.735257214554579</v>
      </c>
      <c r="J51" s="132">
        <v>100</v>
      </c>
      <c r="K51" s="78">
        <v>1</v>
      </c>
      <c r="L51" s="37">
        <v>1</v>
      </c>
      <c r="M51" s="78">
        <v>0</v>
      </c>
      <c r="N51" s="97">
        <f t="shared" si="20"/>
        <v>0</v>
      </c>
      <c r="O51" s="37"/>
    </row>
    <row r="52" spans="1:15" ht="24" customHeight="1" x14ac:dyDescent="0.2">
      <c r="A52" s="7" t="s">
        <v>50</v>
      </c>
      <c r="B52" s="78">
        <v>1</v>
      </c>
      <c r="C52" s="78">
        <v>1</v>
      </c>
      <c r="D52" s="78">
        <v>1</v>
      </c>
      <c r="E52" s="78">
        <v>1</v>
      </c>
      <c r="F52" s="78">
        <v>1</v>
      </c>
      <c r="G52" s="78">
        <v>1</v>
      </c>
      <c r="H52" s="127">
        <v>0</v>
      </c>
      <c r="I52" s="115">
        <v>0</v>
      </c>
      <c r="J52" s="112">
        <v>-100</v>
      </c>
      <c r="K52" s="78">
        <v>1</v>
      </c>
      <c r="L52" s="37">
        <v>1</v>
      </c>
      <c r="M52" s="78">
        <v>1</v>
      </c>
      <c r="N52" s="97">
        <f t="shared" si="20"/>
        <v>100</v>
      </c>
      <c r="O52" s="37"/>
    </row>
    <row r="53" spans="1:15" x14ac:dyDescent="0.2">
      <c r="A53" s="9" t="s">
        <v>51</v>
      </c>
      <c r="B53" s="81">
        <f>SUM(B45:B52)</f>
        <v>8</v>
      </c>
      <c r="C53" s="81">
        <f t="shared" ref="C53:G53" si="21">SUM(C45:C52)</f>
        <v>8</v>
      </c>
      <c r="D53" s="81">
        <f t="shared" si="21"/>
        <v>8</v>
      </c>
      <c r="E53" s="81">
        <f t="shared" si="21"/>
        <v>8</v>
      </c>
      <c r="F53" s="81">
        <f t="shared" si="21"/>
        <v>8</v>
      </c>
      <c r="G53" s="81">
        <f t="shared" si="21"/>
        <v>8</v>
      </c>
      <c r="H53" s="128">
        <v>9.9685989134227189</v>
      </c>
      <c r="I53" s="114">
        <v>4.7061038166501952</v>
      </c>
      <c r="J53" s="114">
        <f>(I53-H53)*100/H53</f>
        <v>-52.790719563273569</v>
      </c>
      <c r="K53" s="81">
        <f t="shared" ref="K53" si="22">SUM(K45:K52)</f>
        <v>8</v>
      </c>
      <c r="L53" s="36">
        <f>SUM(L45:L52)</f>
        <v>8</v>
      </c>
      <c r="M53" s="81">
        <f t="shared" ref="M53" si="23">SUM(M45:M52)</f>
        <v>7</v>
      </c>
      <c r="N53" s="98">
        <f>M53*100/L53</f>
        <v>87.5</v>
      </c>
      <c r="O53" s="36"/>
    </row>
    <row r="54" spans="1:15" x14ac:dyDescent="0.2">
      <c r="A54" s="7" t="s">
        <v>52</v>
      </c>
      <c r="B54" s="78">
        <v>1</v>
      </c>
      <c r="C54" s="78">
        <v>1</v>
      </c>
      <c r="D54" s="78">
        <v>1</v>
      </c>
      <c r="E54" s="78">
        <v>1</v>
      </c>
      <c r="F54" s="78">
        <v>1</v>
      </c>
      <c r="G54" s="78">
        <v>1</v>
      </c>
      <c r="H54" s="127">
        <v>28.019052956010086</v>
      </c>
      <c r="I54" s="115">
        <v>35.919540229885058</v>
      </c>
      <c r="J54" s="132">
        <f t="shared" si="1"/>
        <v>28.196839080459778</v>
      </c>
      <c r="K54" s="78">
        <v>1</v>
      </c>
      <c r="L54" s="37">
        <v>1</v>
      </c>
      <c r="M54" s="78">
        <v>0</v>
      </c>
      <c r="N54" s="97">
        <f t="shared" ref="N54:N57" si="24">M54*100/L54</f>
        <v>0</v>
      </c>
      <c r="O54" s="37"/>
    </row>
    <row r="55" spans="1:15" x14ac:dyDescent="0.2">
      <c r="A55" s="7" t="s">
        <v>53</v>
      </c>
      <c r="B55" s="78">
        <v>1</v>
      </c>
      <c r="C55" s="78">
        <v>1</v>
      </c>
      <c r="D55" s="78">
        <v>1</v>
      </c>
      <c r="E55" s="78">
        <v>1</v>
      </c>
      <c r="F55" s="78">
        <v>1</v>
      </c>
      <c r="G55" s="78">
        <v>1</v>
      </c>
      <c r="H55" s="127">
        <v>22.522522522522522</v>
      </c>
      <c r="I55" s="115">
        <v>0</v>
      </c>
      <c r="J55" s="112">
        <f t="shared" si="1"/>
        <v>-100</v>
      </c>
      <c r="K55" s="78">
        <v>1</v>
      </c>
      <c r="L55" s="37">
        <v>1</v>
      </c>
      <c r="M55" s="78">
        <v>1</v>
      </c>
      <c r="N55" s="97">
        <f t="shared" si="24"/>
        <v>100</v>
      </c>
      <c r="O55" s="37"/>
    </row>
    <row r="56" spans="1:15" x14ac:dyDescent="0.2">
      <c r="A56" s="7" t="s">
        <v>54</v>
      </c>
      <c r="B56" s="78">
        <v>1</v>
      </c>
      <c r="C56" s="78">
        <v>1</v>
      </c>
      <c r="D56" s="78">
        <v>1</v>
      </c>
      <c r="E56" s="78">
        <v>1</v>
      </c>
      <c r="F56" s="78">
        <v>1</v>
      </c>
      <c r="G56" s="78">
        <v>1</v>
      </c>
      <c r="H56" s="127">
        <v>18.758206715438003</v>
      </c>
      <c r="I56" s="115">
        <v>44.762757385854968</v>
      </c>
      <c r="J56" s="132">
        <f t="shared" si="1"/>
        <v>138.63025962399286</v>
      </c>
      <c r="K56" s="78">
        <v>1</v>
      </c>
      <c r="L56" s="37">
        <v>1</v>
      </c>
      <c r="M56" s="78">
        <v>0</v>
      </c>
      <c r="N56" s="97">
        <f t="shared" si="24"/>
        <v>0</v>
      </c>
      <c r="O56" s="37"/>
    </row>
    <row r="57" spans="1:15" x14ac:dyDescent="0.2">
      <c r="A57" s="7" t="s">
        <v>55</v>
      </c>
      <c r="B57" s="78">
        <v>1</v>
      </c>
      <c r="C57" s="78">
        <v>1</v>
      </c>
      <c r="D57" s="78">
        <v>1</v>
      </c>
      <c r="E57" s="78">
        <v>1</v>
      </c>
      <c r="F57" s="78">
        <v>1</v>
      </c>
      <c r="G57" s="78">
        <v>1</v>
      </c>
      <c r="H57" s="127">
        <v>0</v>
      </c>
      <c r="I57" s="115">
        <v>156.65796344647521</v>
      </c>
      <c r="J57" s="132">
        <v>100</v>
      </c>
      <c r="K57" s="78">
        <v>1</v>
      </c>
      <c r="L57" s="37">
        <v>1</v>
      </c>
      <c r="M57" s="78">
        <v>0</v>
      </c>
      <c r="N57" s="97">
        <f t="shared" si="24"/>
        <v>0</v>
      </c>
      <c r="O57" s="37"/>
    </row>
    <row r="58" spans="1:15" x14ac:dyDescent="0.2">
      <c r="A58" s="25" t="s">
        <v>56</v>
      </c>
      <c r="B58" s="81">
        <f>SUM(B54:B57)</f>
        <v>4</v>
      </c>
      <c r="C58" s="81">
        <f t="shared" ref="C58:G58" si="25">SUM(C54:C57)</f>
        <v>4</v>
      </c>
      <c r="D58" s="81">
        <f t="shared" si="25"/>
        <v>4</v>
      </c>
      <c r="E58" s="81">
        <f t="shared" si="25"/>
        <v>4</v>
      </c>
      <c r="F58" s="81">
        <f t="shared" si="25"/>
        <v>4</v>
      </c>
      <c r="G58" s="81">
        <f t="shared" si="25"/>
        <v>4</v>
      </c>
      <c r="H58" s="128">
        <v>19.278966647387701</v>
      </c>
      <c r="I58" s="114">
        <v>50.091835030889968</v>
      </c>
      <c r="J58" s="133">
        <f>(I58-H58)*100/H58</f>
        <v>159.82634830522625</v>
      </c>
      <c r="K58" s="81">
        <f t="shared" ref="K58" si="26">SUM(K54:K57)</f>
        <v>4</v>
      </c>
      <c r="L58" s="36">
        <f>SUM(L54:L57)</f>
        <v>4</v>
      </c>
      <c r="M58" s="81">
        <f t="shared" ref="M58" si="27">SUM(M54:M57)</f>
        <v>1</v>
      </c>
      <c r="N58" s="98">
        <f>M58*100/L58</f>
        <v>25</v>
      </c>
      <c r="O58" s="36"/>
    </row>
    <row r="59" spans="1:15" s="16" customFormat="1" x14ac:dyDescent="0.2">
      <c r="A59" s="26" t="s">
        <v>57</v>
      </c>
      <c r="B59" s="78">
        <v>1</v>
      </c>
      <c r="C59" s="78">
        <v>1</v>
      </c>
      <c r="D59" s="78">
        <v>1</v>
      </c>
      <c r="E59" s="78">
        <v>1</v>
      </c>
      <c r="F59" s="78">
        <v>1</v>
      </c>
      <c r="G59" s="78">
        <v>1</v>
      </c>
      <c r="H59" s="136">
        <v>0</v>
      </c>
      <c r="I59" s="117">
        <v>0</v>
      </c>
      <c r="J59" s="112">
        <v>-100</v>
      </c>
      <c r="K59" s="78">
        <v>1</v>
      </c>
      <c r="L59" s="37">
        <v>1</v>
      </c>
      <c r="M59" s="78">
        <v>1</v>
      </c>
      <c r="N59" s="97">
        <f t="shared" ref="N59:N65" si="28">M59*100/L59</f>
        <v>100</v>
      </c>
      <c r="O59" s="37"/>
    </row>
    <row r="60" spans="1:15" s="16" customFormat="1" x14ac:dyDescent="0.2">
      <c r="A60" s="26" t="s">
        <v>58</v>
      </c>
      <c r="B60" s="78">
        <v>1</v>
      </c>
      <c r="C60" s="78">
        <v>1</v>
      </c>
      <c r="D60" s="78">
        <v>1</v>
      </c>
      <c r="E60" s="78">
        <v>1</v>
      </c>
      <c r="F60" s="78">
        <v>1</v>
      </c>
      <c r="G60" s="78">
        <v>1</v>
      </c>
      <c r="H60" s="127">
        <v>10.54</v>
      </c>
      <c r="I60" s="117">
        <v>31.142946122703208</v>
      </c>
      <c r="J60" s="132">
        <f t="shared" si="1"/>
        <v>195.47387213190905</v>
      </c>
      <c r="K60" s="78">
        <v>1</v>
      </c>
      <c r="L60" s="37">
        <v>1</v>
      </c>
      <c r="M60" s="78">
        <v>0</v>
      </c>
      <c r="N60" s="97">
        <f t="shared" si="28"/>
        <v>0</v>
      </c>
      <c r="O60" s="37"/>
    </row>
    <row r="61" spans="1:15" s="16" customFormat="1" ht="21.75" customHeight="1" x14ac:dyDescent="0.2">
      <c r="A61" s="26" t="s">
        <v>59</v>
      </c>
      <c r="B61" s="78">
        <v>1</v>
      </c>
      <c r="C61" s="78">
        <v>1</v>
      </c>
      <c r="D61" s="78">
        <v>1</v>
      </c>
      <c r="E61" s="78">
        <v>1</v>
      </c>
      <c r="F61" s="78">
        <v>1</v>
      </c>
      <c r="G61" s="78">
        <v>1</v>
      </c>
      <c r="H61" s="127">
        <v>21.37</v>
      </c>
      <c r="I61" s="117">
        <v>42.698548249359519</v>
      </c>
      <c r="J61" s="132">
        <f t="shared" si="1"/>
        <v>99.806028307718847</v>
      </c>
      <c r="K61" s="78">
        <v>1</v>
      </c>
      <c r="L61" s="37">
        <v>1</v>
      </c>
      <c r="M61" s="78">
        <v>0</v>
      </c>
      <c r="N61" s="97">
        <f t="shared" si="28"/>
        <v>0</v>
      </c>
      <c r="O61" s="37"/>
    </row>
    <row r="62" spans="1:15" s="16" customFormat="1" x14ac:dyDescent="0.2">
      <c r="A62" s="26" t="s">
        <v>60</v>
      </c>
      <c r="B62" s="78">
        <v>1</v>
      </c>
      <c r="C62" s="78">
        <v>1</v>
      </c>
      <c r="D62" s="78">
        <v>1</v>
      </c>
      <c r="E62" s="78">
        <v>1</v>
      </c>
      <c r="F62" s="78">
        <v>1</v>
      </c>
      <c r="G62" s="78">
        <v>1</v>
      </c>
      <c r="H62" s="127">
        <v>0</v>
      </c>
      <c r="I62" s="117">
        <v>20.325203252032519</v>
      </c>
      <c r="J62" s="132">
        <v>100</v>
      </c>
      <c r="K62" s="78">
        <v>1</v>
      </c>
      <c r="L62" s="37">
        <v>1</v>
      </c>
      <c r="M62" s="78">
        <v>0</v>
      </c>
      <c r="N62" s="97">
        <f t="shared" si="28"/>
        <v>0</v>
      </c>
      <c r="O62" s="37"/>
    </row>
    <row r="63" spans="1:15" s="16" customFormat="1" x14ac:dyDescent="0.2">
      <c r="A63" s="26" t="s">
        <v>61</v>
      </c>
      <c r="B63" s="78">
        <v>1</v>
      </c>
      <c r="C63" s="78">
        <v>1</v>
      </c>
      <c r="D63" s="78">
        <v>1</v>
      </c>
      <c r="E63" s="78">
        <v>1</v>
      </c>
      <c r="F63" s="78">
        <v>1</v>
      </c>
      <c r="G63" s="78">
        <v>1</v>
      </c>
      <c r="H63" s="127">
        <v>46.57</v>
      </c>
      <c r="I63" s="117">
        <v>27.862914460852604</v>
      </c>
      <c r="J63" s="112">
        <f t="shared" si="1"/>
        <v>-40.16982078408288</v>
      </c>
      <c r="K63" s="78">
        <v>1</v>
      </c>
      <c r="L63" s="37">
        <v>1</v>
      </c>
      <c r="M63" s="78">
        <v>1</v>
      </c>
      <c r="N63" s="97">
        <f t="shared" si="28"/>
        <v>100</v>
      </c>
      <c r="O63" s="37"/>
    </row>
    <row r="64" spans="1:15" s="16" customFormat="1" ht="21.75" customHeight="1" x14ac:dyDescent="0.2">
      <c r="A64" s="26" t="s">
        <v>62</v>
      </c>
      <c r="B64" s="78">
        <v>1</v>
      </c>
      <c r="C64" s="78">
        <v>1</v>
      </c>
      <c r="D64" s="78">
        <v>1</v>
      </c>
      <c r="E64" s="78">
        <v>1</v>
      </c>
      <c r="F64" s="78">
        <v>1</v>
      </c>
      <c r="G64" s="78">
        <v>1</v>
      </c>
      <c r="H64" s="127">
        <v>0</v>
      </c>
      <c r="I64" s="117">
        <v>48.192771084337352</v>
      </c>
      <c r="J64" s="132">
        <v>100</v>
      </c>
      <c r="K64" s="78">
        <v>1</v>
      </c>
      <c r="L64" s="37">
        <v>1</v>
      </c>
      <c r="M64" s="78">
        <v>0</v>
      </c>
      <c r="N64" s="97">
        <f t="shared" si="28"/>
        <v>0</v>
      </c>
      <c r="O64" s="37"/>
    </row>
    <row r="65" spans="1:15" s="16" customFormat="1" x14ac:dyDescent="0.2">
      <c r="A65" s="26" t="s">
        <v>63</v>
      </c>
      <c r="B65" s="78">
        <v>1</v>
      </c>
      <c r="C65" s="78">
        <v>1</v>
      </c>
      <c r="D65" s="78">
        <v>1</v>
      </c>
      <c r="E65" s="78">
        <v>1</v>
      </c>
      <c r="F65" s="78">
        <v>1</v>
      </c>
      <c r="G65" s="78">
        <v>1</v>
      </c>
      <c r="H65" s="127">
        <v>0</v>
      </c>
      <c r="I65" s="117">
        <v>0</v>
      </c>
      <c r="J65" s="112">
        <v>-100</v>
      </c>
      <c r="K65" s="78">
        <v>1</v>
      </c>
      <c r="L65" s="37">
        <v>1</v>
      </c>
      <c r="M65" s="78">
        <v>1</v>
      </c>
      <c r="N65" s="97">
        <f t="shared" si="28"/>
        <v>100</v>
      </c>
      <c r="O65" s="37"/>
    </row>
    <row r="66" spans="1:15" x14ac:dyDescent="0.2">
      <c r="A66" s="27" t="s">
        <v>64</v>
      </c>
      <c r="B66" s="86">
        <f>SUM(B59:B65)</f>
        <v>7</v>
      </c>
      <c r="C66" s="86">
        <f t="shared" ref="C66:G66" si="29">SUM(C59:C65)</f>
        <v>7</v>
      </c>
      <c r="D66" s="86">
        <f t="shared" si="29"/>
        <v>7</v>
      </c>
      <c r="E66" s="86">
        <f t="shared" si="29"/>
        <v>7</v>
      </c>
      <c r="F66" s="86">
        <f t="shared" si="29"/>
        <v>7</v>
      </c>
      <c r="G66" s="86">
        <f t="shared" si="29"/>
        <v>7</v>
      </c>
      <c r="H66" s="129">
        <v>12.43</v>
      </c>
      <c r="I66" s="118">
        <v>26.884129402276191</v>
      </c>
      <c r="J66" s="133">
        <f>(I66-H66)*100/H66</f>
        <v>116.28422688878675</v>
      </c>
      <c r="K66" s="86">
        <f t="shared" ref="K66" si="30">SUM(K59:K65)</f>
        <v>7</v>
      </c>
      <c r="L66" s="36">
        <f>SUM(L59:L65)</f>
        <v>7</v>
      </c>
      <c r="M66" s="86">
        <f t="shared" ref="M66" si="31">SUM(M59:M65)</f>
        <v>3</v>
      </c>
      <c r="N66" s="98">
        <f>M66*100/L66</f>
        <v>42.857142857142854</v>
      </c>
      <c r="O66" s="36"/>
    </row>
    <row r="67" spans="1:15" ht="21.75" customHeight="1" x14ac:dyDescent="0.2">
      <c r="A67" s="7" t="s">
        <v>65</v>
      </c>
      <c r="B67" s="78">
        <v>1</v>
      </c>
      <c r="C67" s="78">
        <v>1</v>
      </c>
      <c r="D67" s="78">
        <v>1</v>
      </c>
      <c r="E67" s="78">
        <v>1</v>
      </c>
      <c r="F67" s="78">
        <v>1</v>
      </c>
      <c r="G67" s="78">
        <v>1</v>
      </c>
      <c r="H67" s="127">
        <v>27.151778441487917</v>
      </c>
      <c r="I67" s="115">
        <v>89.739754711337127</v>
      </c>
      <c r="J67" s="132">
        <f t="shared" si="1"/>
        <v>230.51151660185462</v>
      </c>
      <c r="K67" s="78">
        <v>1</v>
      </c>
      <c r="L67" s="37">
        <v>1</v>
      </c>
      <c r="M67" s="78">
        <v>0</v>
      </c>
      <c r="N67" s="97">
        <f t="shared" ref="N67:N70" si="32">M67*100/L67</f>
        <v>0</v>
      </c>
      <c r="O67" s="37"/>
    </row>
    <row r="68" spans="1:15" x14ac:dyDescent="0.2">
      <c r="A68" s="7" t="s">
        <v>66</v>
      </c>
      <c r="B68" s="78">
        <v>1</v>
      </c>
      <c r="C68" s="78">
        <v>1</v>
      </c>
      <c r="D68" s="78">
        <v>1</v>
      </c>
      <c r="E68" s="78">
        <v>1</v>
      </c>
      <c r="F68" s="78">
        <v>1</v>
      </c>
      <c r="G68" s="78">
        <v>1</v>
      </c>
      <c r="H68" s="127">
        <v>32.483352281955497</v>
      </c>
      <c r="I68" s="115">
        <v>0</v>
      </c>
      <c r="J68" s="112">
        <f t="shared" si="1"/>
        <v>-100</v>
      </c>
      <c r="K68" s="78">
        <v>1</v>
      </c>
      <c r="L68" s="37">
        <v>1</v>
      </c>
      <c r="M68" s="78">
        <v>1</v>
      </c>
      <c r="N68" s="97">
        <f t="shared" si="32"/>
        <v>100</v>
      </c>
      <c r="O68" s="37"/>
    </row>
    <row r="69" spans="1:15" x14ac:dyDescent="0.2">
      <c r="A69" s="7" t="s">
        <v>67</v>
      </c>
      <c r="B69" s="78">
        <v>1</v>
      </c>
      <c r="C69" s="78">
        <v>1</v>
      </c>
      <c r="D69" s="78">
        <v>1</v>
      </c>
      <c r="E69" s="78">
        <v>1</v>
      </c>
      <c r="F69" s="78">
        <v>1</v>
      </c>
      <c r="G69" s="78">
        <v>1</v>
      </c>
      <c r="H69" s="127">
        <v>25.26209422761147</v>
      </c>
      <c r="I69" s="115">
        <v>47.326076668244205</v>
      </c>
      <c r="J69" s="132">
        <f t="shared" si="1"/>
        <v>87.340274491244671</v>
      </c>
      <c r="K69" s="78">
        <v>1</v>
      </c>
      <c r="L69" s="37">
        <v>1</v>
      </c>
      <c r="M69" s="78">
        <v>0</v>
      </c>
      <c r="N69" s="97">
        <f t="shared" si="32"/>
        <v>0</v>
      </c>
      <c r="O69" s="37"/>
    </row>
    <row r="70" spans="1:15" x14ac:dyDescent="0.2">
      <c r="A70" s="7" t="s">
        <v>68</v>
      </c>
      <c r="B70" s="78">
        <v>1</v>
      </c>
      <c r="C70" s="78">
        <v>1</v>
      </c>
      <c r="D70" s="78">
        <v>1</v>
      </c>
      <c r="E70" s="78">
        <v>1</v>
      </c>
      <c r="F70" s="78">
        <v>1</v>
      </c>
      <c r="G70" s="78">
        <v>1</v>
      </c>
      <c r="H70" s="127">
        <v>0</v>
      </c>
      <c r="I70" s="115">
        <v>43.196544276457885</v>
      </c>
      <c r="J70" s="132">
        <v>100</v>
      </c>
      <c r="K70" s="78">
        <v>1</v>
      </c>
      <c r="L70" s="37">
        <v>1</v>
      </c>
      <c r="M70" s="78">
        <v>0</v>
      </c>
      <c r="N70" s="97">
        <f t="shared" si="32"/>
        <v>0</v>
      </c>
      <c r="O70" s="37"/>
    </row>
    <row r="71" spans="1:15" ht="21.75" customHeight="1" x14ac:dyDescent="0.2">
      <c r="A71" s="9" t="s">
        <v>69</v>
      </c>
      <c r="B71" s="81">
        <f>SUM(B67:B70)</f>
        <v>4</v>
      </c>
      <c r="C71" s="81">
        <f t="shared" ref="C71:G71" si="33">SUM(C67:C70)</f>
        <v>4</v>
      </c>
      <c r="D71" s="81">
        <f t="shared" si="33"/>
        <v>4</v>
      </c>
      <c r="E71" s="81">
        <f t="shared" si="33"/>
        <v>4</v>
      </c>
      <c r="F71" s="81">
        <f t="shared" si="33"/>
        <v>4</v>
      </c>
      <c r="G71" s="81">
        <f t="shared" si="33"/>
        <v>4</v>
      </c>
      <c r="H71" s="128">
        <v>21.20047701073274</v>
      </c>
      <c r="I71" s="114">
        <v>44.836347332237331</v>
      </c>
      <c r="J71" s="133">
        <f>(I71-H71)*100/H71</f>
        <v>111.48744582274696</v>
      </c>
      <c r="K71" s="81">
        <f t="shared" ref="K71" si="34">SUM(K67:K70)</f>
        <v>4</v>
      </c>
      <c r="L71" s="36">
        <f>SUM(L67:L70)</f>
        <v>4</v>
      </c>
      <c r="M71" s="81">
        <f t="shared" ref="M71" si="35">SUM(M67:M70)</f>
        <v>1</v>
      </c>
      <c r="N71" s="98">
        <f>M71*100/L71</f>
        <v>25</v>
      </c>
      <c r="O71" s="36"/>
    </row>
    <row r="72" spans="1:15" x14ac:dyDescent="0.2">
      <c r="A72" s="7" t="s">
        <v>70</v>
      </c>
      <c r="B72" s="78">
        <v>1</v>
      </c>
      <c r="C72" s="78">
        <v>1</v>
      </c>
      <c r="D72" s="78">
        <v>1</v>
      </c>
      <c r="E72" s="78">
        <v>1</v>
      </c>
      <c r="F72" s="78">
        <v>1</v>
      </c>
      <c r="G72" s="78">
        <v>1</v>
      </c>
      <c r="H72" s="127">
        <v>43.956043956043956</v>
      </c>
      <c r="I72" s="115">
        <v>19.275250578257516</v>
      </c>
      <c r="J72" s="112">
        <f t="shared" si="1"/>
        <v>-56.148804934464152</v>
      </c>
      <c r="K72" s="78">
        <v>1</v>
      </c>
      <c r="L72" s="37">
        <v>1</v>
      </c>
      <c r="M72" s="78">
        <v>1</v>
      </c>
      <c r="N72" s="97">
        <f t="shared" ref="N72:N76" si="36">M72*100/L72</f>
        <v>100</v>
      </c>
      <c r="O72" s="37"/>
    </row>
    <row r="73" spans="1:15" ht="21" customHeight="1" x14ac:dyDescent="0.2">
      <c r="A73" s="7" t="s">
        <v>71</v>
      </c>
      <c r="B73" s="78">
        <v>1</v>
      </c>
      <c r="C73" s="78">
        <v>1</v>
      </c>
      <c r="D73" s="78">
        <v>1</v>
      </c>
      <c r="E73" s="78">
        <v>1</v>
      </c>
      <c r="F73" s="78">
        <v>1</v>
      </c>
      <c r="G73" s="78">
        <v>1</v>
      </c>
      <c r="H73" s="127">
        <v>31.952284588348068</v>
      </c>
      <c r="I73" s="115">
        <v>25.591810620601407</v>
      </c>
      <c r="J73" s="112">
        <f t="shared" ref="J73:J75" si="37">(I73-H73)*100/H73</f>
        <v>-19.906163361057796</v>
      </c>
      <c r="K73" s="78">
        <v>1</v>
      </c>
      <c r="L73" s="37">
        <v>1</v>
      </c>
      <c r="M73" s="78">
        <v>0</v>
      </c>
      <c r="N73" s="97">
        <f t="shared" si="36"/>
        <v>0</v>
      </c>
      <c r="O73" s="37"/>
    </row>
    <row r="74" spans="1:15" x14ac:dyDescent="0.2">
      <c r="A74" s="7" t="s">
        <v>72</v>
      </c>
      <c r="B74" s="78">
        <v>1</v>
      </c>
      <c r="C74" s="78">
        <v>1</v>
      </c>
      <c r="D74" s="78">
        <v>1</v>
      </c>
      <c r="E74" s="78">
        <v>1</v>
      </c>
      <c r="F74" s="78">
        <v>1</v>
      </c>
      <c r="G74" s="78">
        <v>1</v>
      </c>
      <c r="H74" s="127">
        <v>0</v>
      </c>
      <c r="I74" s="115">
        <v>0</v>
      </c>
      <c r="J74" s="112">
        <v>-100</v>
      </c>
      <c r="K74" s="78">
        <v>1</v>
      </c>
      <c r="L74" s="37">
        <v>1</v>
      </c>
      <c r="M74" s="78">
        <v>1</v>
      </c>
      <c r="N74" s="97">
        <f t="shared" si="36"/>
        <v>100</v>
      </c>
      <c r="O74" s="37"/>
    </row>
    <row r="75" spans="1:15" x14ac:dyDescent="0.2">
      <c r="A75" s="7" t="s">
        <v>73</v>
      </c>
      <c r="B75" s="78">
        <v>1</v>
      </c>
      <c r="C75" s="78">
        <v>1</v>
      </c>
      <c r="D75" s="78">
        <v>1</v>
      </c>
      <c r="E75" s="78">
        <v>1</v>
      </c>
      <c r="F75" s="78">
        <v>1</v>
      </c>
      <c r="G75" s="78">
        <v>1</v>
      </c>
      <c r="H75" s="127">
        <v>194.80519480519482</v>
      </c>
      <c r="I75" s="115">
        <v>0</v>
      </c>
      <c r="J75" s="112">
        <f t="shared" si="37"/>
        <v>-100</v>
      </c>
      <c r="K75" s="78">
        <v>1</v>
      </c>
      <c r="L75" s="37">
        <v>1</v>
      </c>
      <c r="M75" s="78">
        <v>1</v>
      </c>
      <c r="N75" s="97">
        <f t="shared" si="36"/>
        <v>100</v>
      </c>
      <c r="O75" s="37"/>
    </row>
    <row r="76" spans="1:15" x14ac:dyDescent="0.2">
      <c r="A76" s="7" t="s">
        <v>74</v>
      </c>
      <c r="B76" s="78">
        <v>1</v>
      </c>
      <c r="C76" s="78">
        <v>1</v>
      </c>
      <c r="D76" s="78">
        <v>1</v>
      </c>
      <c r="E76" s="78">
        <v>1</v>
      </c>
      <c r="F76" s="78">
        <v>1</v>
      </c>
      <c r="G76" s="78">
        <v>1</v>
      </c>
      <c r="H76" s="127">
        <v>0</v>
      </c>
      <c r="I76" s="115">
        <v>25.591810620601407</v>
      </c>
      <c r="J76" s="132">
        <v>100</v>
      </c>
      <c r="K76" s="78">
        <v>1</v>
      </c>
      <c r="L76" s="37">
        <v>1</v>
      </c>
      <c r="M76" s="78">
        <v>0</v>
      </c>
      <c r="N76" s="97">
        <f t="shared" si="36"/>
        <v>0</v>
      </c>
      <c r="O76" s="37"/>
    </row>
    <row r="77" spans="1:15" x14ac:dyDescent="0.2">
      <c r="A77" s="9" t="s">
        <v>75</v>
      </c>
      <c r="B77" s="81">
        <f>SUM(B72:B76)</f>
        <v>5</v>
      </c>
      <c r="C77" s="81">
        <f t="shared" ref="C77:G77" si="38">SUM(C72:C76)</f>
        <v>5</v>
      </c>
      <c r="D77" s="81">
        <f t="shared" si="38"/>
        <v>5</v>
      </c>
      <c r="E77" s="81">
        <f t="shared" si="38"/>
        <v>5</v>
      </c>
      <c r="F77" s="81">
        <f t="shared" si="38"/>
        <v>5</v>
      </c>
      <c r="G77" s="81">
        <f t="shared" si="38"/>
        <v>5</v>
      </c>
      <c r="H77" s="128">
        <v>42.174320524835991</v>
      </c>
      <c r="I77" s="114">
        <v>21.168501270110077</v>
      </c>
      <c r="J77" s="114">
        <f>(I77-H77)*100/H77</f>
        <v>-49.807131432872332</v>
      </c>
      <c r="K77" s="81">
        <f t="shared" ref="K77" si="39">SUM(K72:K76)</f>
        <v>5</v>
      </c>
      <c r="L77" s="36">
        <f>SUM(L72:L76)</f>
        <v>5</v>
      </c>
      <c r="M77" s="81">
        <f t="shared" ref="M77" si="40">SUM(M72:M76)</f>
        <v>3</v>
      </c>
      <c r="N77" s="98">
        <f>M77*100/L77</f>
        <v>60</v>
      </c>
      <c r="O77" s="36"/>
    </row>
    <row r="78" spans="1:15" x14ac:dyDescent="0.2">
      <c r="A78" s="7" t="s">
        <v>76</v>
      </c>
      <c r="B78" s="78">
        <v>1</v>
      </c>
      <c r="C78" s="78">
        <v>1</v>
      </c>
      <c r="D78" s="78">
        <v>1</v>
      </c>
      <c r="E78" s="78">
        <v>1</v>
      </c>
      <c r="F78" s="78">
        <v>1</v>
      </c>
      <c r="G78" s="78">
        <v>1</v>
      </c>
      <c r="H78" s="127">
        <v>11.330160888284613</v>
      </c>
      <c r="I78" s="115">
        <v>21.659085986571366</v>
      </c>
      <c r="J78" s="132">
        <f t="shared" ref="J78:J84" si="41">(I78-H78)*100/H78</f>
        <v>91.163092917478878</v>
      </c>
      <c r="K78" s="78">
        <v>1</v>
      </c>
      <c r="L78" s="37">
        <v>1</v>
      </c>
      <c r="M78" s="78">
        <v>0</v>
      </c>
      <c r="N78" s="97">
        <f t="shared" ref="N78:N84" si="42">M78*100/L78</f>
        <v>0</v>
      </c>
      <c r="O78" s="37"/>
    </row>
    <row r="79" spans="1:15" x14ac:dyDescent="0.2">
      <c r="A79" s="7" t="s">
        <v>77</v>
      </c>
      <c r="B79" s="78">
        <v>1</v>
      </c>
      <c r="C79" s="78">
        <v>1</v>
      </c>
      <c r="D79" s="78">
        <v>1</v>
      </c>
      <c r="E79" s="78">
        <v>1</v>
      </c>
      <c r="F79" s="78">
        <v>1</v>
      </c>
      <c r="G79" s="78">
        <v>1</v>
      </c>
      <c r="H79" s="127">
        <v>0</v>
      </c>
      <c r="I79" s="115">
        <v>0</v>
      </c>
      <c r="J79" s="135">
        <v>100</v>
      </c>
      <c r="K79" s="78">
        <v>1</v>
      </c>
      <c r="L79" s="37">
        <v>1</v>
      </c>
      <c r="M79" s="78">
        <v>1</v>
      </c>
      <c r="N79" s="97">
        <f t="shared" si="42"/>
        <v>100</v>
      </c>
      <c r="O79" s="37"/>
    </row>
    <row r="80" spans="1:15" x14ac:dyDescent="0.2">
      <c r="A80" s="7" t="s">
        <v>78</v>
      </c>
      <c r="B80" s="78">
        <v>1</v>
      </c>
      <c r="C80" s="78">
        <v>1</v>
      </c>
      <c r="D80" s="78">
        <v>1</v>
      </c>
      <c r="E80" s="78">
        <v>1</v>
      </c>
      <c r="F80" s="78">
        <v>1</v>
      </c>
      <c r="G80" s="78">
        <v>1</v>
      </c>
      <c r="H80" s="127">
        <v>0</v>
      </c>
      <c r="I80" s="115">
        <v>0</v>
      </c>
      <c r="J80" s="135">
        <v>100</v>
      </c>
      <c r="K80" s="78">
        <v>1</v>
      </c>
      <c r="L80" s="37">
        <v>1</v>
      </c>
      <c r="M80" s="78">
        <v>1</v>
      </c>
      <c r="N80" s="97">
        <f t="shared" si="42"/>
        <v>100</v>
      </c>
      <c r="O80" s="37"/>
    </row>
    <row r="81" spans="1:15" x14ac:dyDescent="0.2">
      <c r="A81" s="7" t="s">
        <v>79</v>
      </c>
      <c r="B81" s="78">
        <v>1</v>
      </c>
      <c r="C81" s="78">
        <v>1</v>
      </c>
      <c r="D81" s="78">
        <v>1</v>
      </c>
      <c r="E81" s="78">
        <v>1</v>
      </c>
      <c r="F81" s="78">
        <v>1</v>
      </c>
      <c r="G81" s="78">
        <v>1</v>
      </c>
      <c r="H81" s="127">
        <v>19.058509624547359</v>
      </c>
      <c r="I81" s="115">
        <v>32.66906239790918</v>
      </c>
      <c r="J81" s="132">
        <f t="shared" si="41"/>
        <v>71.414570401829479</v>
      </c>
      <c r="K81" s="78">
        <v>1</v>
      </c>
      <c r="L81" s="37">
        <v>1</v>
      </c>
      <c r="M81" s="78">
        <v>0</v>
      </c>
      <c r="N81" s="97">
        <f t="shared" si="42"/>
        <v>0</v>
      </c>
      <c r="O81" s="37"/>
    </row>
    <row r="82" spans="1:15" x14ac:dyDescent="0.2">
      <c r="A82" s="7" t="s">
        <v>80</v>
      </c>
      <c r="B82" s="78">
        <v>1</v>
      </c>
      <c r="C82" s="78">
        <v>1</v>
      </c>
      <c r="D82" s="78">
        <v>1</v>
      </c>
      <c r="E82" s="78">
        <v>1</v>
      </c>
      <c r="F82" s="78">
        <v>1</v>
      </c>
      <c r="G82" s="78">
        <v>1</v>
      </c>
      <c r="H82" s="127">
        <v>24.280684715308972</v>
      </c>
      <c r="I82" s="115">
        <v>60.58770069675856</v>
      </c>
      <c r="J82" s="132">
        <f t="shared" si="41"/>
        <v>149.53044531960015</v>
      </c>
      <c r="K82" s="78">
        <v>1</v>
      </c>
      <c r="L82" s="37">
        <v>1</v>
      </c>
      <c r="M82" s="78">
        <v>0</v>
      </c>
      <c r="N82" s="97">
        <f t="shared" si="42"/>
        <v>0</v>
      </c>
      <c r="O82" s="37"/>
    </row>
    <row r="83" spans="1:15" x14ac:dyDescent="0.2">
      <c r="A83" s="7" t="s">
        <v>81</v>
      </c>
      <c r="B83" s="78">
        <v>1</v>
      </c>
      <c r="C83" s="78">
        <v>1</v>
      </c>
      <c r="D83" s="78">
        <v>1</v>
      </c>
      <c r="E83" s="78">
        <v>1</v>
      </c>
      <c r="F83" s="78">
        <v>1</v>
      </c>
      <c r="G83" s="78">
        <v>1</v>
      </c>
      <c r="H83" s="127">
        <v>0</v>
      </c>
      <c r="I83" s="115">
        <v>0</v>
      </c>
      <c r="J83" s="135">
        <v>100</v>
      </c>
      <c r="K83" s="78">
        <v>1</v>
      </c>
      <c r="L83" s="37">
        <v>1</v>
      </c>
      <c r="M83" s="78">
        <v>1</v>
      </c>
      <c r="N83" s="97">
        <f t="shared" si="42"/>
        <v>100</v>
      </c>
      <c r="O83" s="37"/>
    </row>
    <row r="84" spans="1:15" x14ac:dyDescent="0.2">
      <c r="A84" s="7" t="s">
        <v>82</v>
      </c>
      <c r="B84" s="78">
        <v>1</v>
      </c>
      <c r="C84" s="78">
        <v>1</v>
      </c>
      <c r="D84" s="78">
        <v>1</v>
      </c>
      <c r="E84" s="78">
        <v>1</v>
      </c>
      <c r="F84" s="78">
        <v>1</v>
      </c>
      <c r="G84" s="78">
        <v>1</v>
      </c>
      <c r="H84" s="127">
        <v>24.956326428749687</v>
      </c>
      <c r="I84" s="115">
        <v>75.301204819277103</v>
      </c>
      <c r="J84" s="132">
        <f t="shared" si="41"/>
        <v>201.73192771084334</v>
      </c>
      <c r="K84" s="78">
        <v>1</v>
      </c>
      <c r="L84" s="37">
        <v>1</v>
      </c>
      <c r="M84" s="78">
        <v>0</v>
      </c>
      <c r="N84" s="97">
        <f t="shared" si="42"/>
        <v>0</v>
      </c>
      <c r="O84" s="37"/>
    </row>
    <row r="85" spans="1:15" x14ac:dyDescent="0.2">
      <c r="A85" s="9" t="s">
        <v>83</v>
      </c>
      <c r="B85" s="81">
        <f>SUM(B78:B84)</f>
        <v>7</v>
      </c>
      <c r="C85" s="81">
        <f t="shared" ref="C85:G85" si="43">SUM(C78:C84)</f>
        <v>7</v>
      </c>
      <c r="D85" s="81">
        <f t="shared" si="43"/>
        <v>7</v>
      </c>
      <c r="E85" s="81">
        <f t="shared" si="43"/>
        <v>7</v>
      </c>
      <c r="F85" s="81">
        <f t="shared" si="43"/>
        <v>7</v>
      </c>
      <c r="G85" s="81">
        <f t="shared" si="43"/>
        <v>7</v>
      </c>
      <c r="H85" s="128">
        <v>15.58846453624318</v>
      </c>
      <c r="I85" s="114">
        <v>34.328870580157911</v>
      </c>
      <c r="J85" s="133">
        <f>(I85-H85)*100/H85</f>
        <v>120.21970477171301</v>
      </c>
      <c r="K85" s="81">
        <f t="shared" ref="K85" si="44">SUM(K78:K84)</f>
        <v>7</v>
      </c>
      <c r="L85" s="36">
        <f>SUM(L78:L84)</f>
        <v>7</v>
      </c>
      <c r="M85" s="81">
        <f t="shared" ref="M85" si="45">SUM(M78:M84)</f>
        <v>3</v>
      </c>
      <c r="N85" s="98">
        <f>M85*100/L85</f>
        <v>42.857142857142854</v>
      </c>
      <c r="O85" s="36"/>
    </row>
    <row r="86" spans="1:15" x14ac:dyDescent="0.2">
      <c r="A86" s="7" t="s">
        <v>84</v>
      </c>
      <c r="B86" s="78">
        <v>1</v>
      </c>
      <c r="C86" s="78">
        <v>1</v>
      </c>
      <c r="D86" s="78">
        <v>1</v>
      </c>
      <c r="E86" s="78">
        <v>1</v>
      </c>
      <c r="F86" s="78">
        <v>1</v>
      </c>
      <c r="G86" s="78">
        <v>1</v>
      </c>
      <c r="H86" s="127">
        <v>51.877982984021578</v>
      </c>
      <c r="I86" s="115">
        <v>18.335166850018336</v>
      </c>
      <c r="J86" s="112">
        <f t="shared" ref="J86:J92" si="46">(I86-H86)*100/H86</f>
        <v>-64.657132379904667</v>
      </c>
      <c r="K86" s="78">
        <v>1</v>
      </c>
      <c r="L86" s="37">
        <v>1</v>
      </c>
      <c r="M86" s="78">
        <v>1</v>
      </c>
      <c r="N86" s="97">
        <f t="shared" ref="N86:N92" si="47">M86*100/L86</f>
        <v>100</v>
      </c>
      <c r="O86" s="37"/>
    </row>
    <row r="87" spans="1:15" x14ac:dyDescent="0.2">
      <c r="A87" s="7" t="s">
        <v>85</v>
      </c>
      <c r="B87" s="78">
        <v>1</v>
      </c>
      <c r="C87" s="78">
        <v>1</v>
      </c>
      <c r="D87" s="78">
        <v>1</v>
      </c>
      <c r="E87" s="78">
        <v>1</v>
      </c>
      <c r="F87" s="78">
        <v>1</v>
      </c>
      <c r="G87" s="78">
        <v>1</v>
      </c>
      <c r="H87" s="127">
        <v>0</v>
      </c>
      <c r="I87" s="115">
        <v>0</v>
      </c>
      <c r="J87" s="135">
        <v>100</v>
      </c>
      <c r="K87" s="78">
        <v>1</v>
      </c>
      <c r="L87" s="37">
        <v>1</v>
      </c>
      <c r="M87" s="78">
        <v>1</v>
      </c>
      <c r="N87" s="97">
        <f t="shared" si="47"/>
        <v>100</v>
      </c>
      <c r="O87" s="37"/>
    </row>
    <row r="88" spans="1:15" x14ac:dyDescent="0.2">
      <c r="A88" s="7" t="s">
        <v>86</v>
      </c>
      <c r="B88" s="78">
        <v>1</v>
      </c>
      <c r="C88" s="78">
        <v>1</v>
      </c>
      <c r="D88" s="78">
        <v>1</v>
      </c>
      <c r="E88" s="78">
        <v>1</v>
      </c>
      <c r="F88" s="78">
        <v>1</v>
      </c>
      <c r="G88" s="78">
        <v>1</v>
      </c>
      <c r="H88" s="127">
        <v>67.95786612300374</v>
      </c>
      <c r="I88" s="115">
        <v>106.95187165775401</v>
      </c>
      <c r="J88" s="132">
        <f t="shared" si="46"/>
        <v>57.379679144385022</v>
      </c>
      <c r="K88" s="78">
        <v>1</v>
      </c>
      <c r="L88" s="37">
        <v>1</v>
      </c>
      <c r="M88" s="78">
        <v>0</v>
      </c>
      <c r="N88" s="97">
        <f t="shared" si="47"/>
        <v>0</v>
      </c>
      <c r="O88" s="37"/>
    </row>
    <row r="89" spans="1:15" x14ac:dyDescent="0.2">
      <c r="A89" s="7" t="s">
        <v>87</v>
      </c>
      <c r="B89" s="78">
        <v>1</v>
      </c>
      <c r="C89" s="78">
        <v>1</v>
      </c>
      <c r="D89" s="78">
        <v>1</v>
      </c>
      <c r="E89" s="78">
        <v>1</v>
      </c>
      <c r="F89" s="78">
        <v>1</v>
      </c>
      <c r="G89" s="78">
        <v>1</v>
      </c>
      <c r="H89" s="127">
        <v>54.570259208731244</v>
      </c>
      <c r="I89" s="115">
        <v>0</v>
      </c>
      <c r="J89" s="112">
        <f t="shared" si="46"/>
        <v>-100</v>
      </c>
      <c r="K89" s="78">
        <v>1</v>
      </c>
      <c r="L89" s="37">
        <v>1</v>
      </c>
      <c r="M89" s="78">
        <v>1</v>
      </c>
      <c r="N89" s="97">
        <f t="shared" si="47"/>
        <v>100</v>
      </c>
      <c r="O89" s="37"/>
    </row>
    <row r="90" spans="1:15" x14ac:dyDescent="0.2">
      <c r="A90" s="7" t="s">
        <v>88</v>
      </c>
      <c r="B90" s="78">
        <v>1</v>
      </c>
      <c r="C90" s="78">
        <v>1</v>
      </c>
      <c r="D90" s="78">
        <v>1</v>
      </c>
      <c r="E90" s="78">
        <v>1</v>
      </c>
      <c r="F90" s="78">
        <v>1</v>
      </c>
      <c r="G90" s="78">
        <v>1</v>
      </c>
      <c r="H90" s="127">
        <v>36.271309394269132</v>
      </c>
      <c r="I90" s="115">
        <v>0</v>
      </c>
      <c r="J90" s="112">
        <f t="shared" si="46"/>
        <v>-100</v>
      </c>
      <c r="K90" s="78">
        <v>1</v>
      </c>
      <c r="L90" s="37">
        <v>1</v>
      </c>
      <c r="M90" s="78">
        <v>1</v>
      </c>
      <c r="N90" s="97">
        <f t="shared" si="47"/>
        <v>100</v>
      </c>
      <c r="O90" s="37"/>
    </row>
    <row r="91" spans="1:15" x14ac:dyDescent="0.2">
      <c r="A91" s="7" t="s">
        <v>89</v>
      </c>
      <c r="B91" s="78">
        <v>1</v>
      </c>
      <c r="C91" s="78">
        <v>1</v>
      </c>
      <c r="D91" s="78">
        <v>1</v>
      </c>
      <c r="E91" s="78">
        <v>1</v>
      </c>
      <c r="F91" s="78">
        <v>1</v>
      </c>
      <c r="G91" s="78">
        <v>1</v>
      </c>
      <c r="H91" s="127">
        <v>54.112554112554115</v>
      </c>
      <c r="I91" s="115">
        <v>33.255736614566011</v>
      </c>
      <c r="J91" s="112">
        <f t="shared" si="46"/>
        <v>-38.543398736282015</v>
      </c>
      <c r="K91" s="78">
        <v>1</v>
      </c>
      <c r="L91" s="37">
        <v>1</v>
      </c>
      <c r="M91" s="78">
        <v>1</v>
      </c>
      <c r="N91" s="97">
        <f t="shared" si="47"/>
        <v>100</v>
      </c>
      <c r="O91" s="37"/>
    </row>
    <row r="92" spans="1:15" x14ac:dyDescent="0.2">
      <c r="A92" s="7" t="s">
        <v>90</v>
      </c>
      <c r="B92" s="78">
        <v>1</v>
      </c>
      <c r="C92" s="78">
        <v>1</v>
      </c>
      <c r="D92" s="78">
        <v>1</v>
      </c>
      <c r="E92" s="78">
        <v>1</v>
      </c>
      <c r="F92" s="78">
        <v>1</v>
      </c>
      <c r="G92" s="78">
        <v>1</v>
      </c>
      <c r="H92" s="127">
        <v>33.11258278145695</v>
      </c>
      <c r="I92" s="115">
        <v>126.78288431061807</v>
      </c>
      <c r="J92" s="132">
        <f t="shared" si="46"/>
        <v>282.88431061806659</v>
      </c>
      <c r="K92" s="78">
        <v>1</v>
      </c>
      <c r="L92" s="37">
        <v>1</v>
      </c>
      <c r="M92" s="78">
        <v>0</v>
      </c>
      <c r="N92" s="97">
        <f t="shared" si="47"/>
        <v>0</v>
      </c>
      <c r="O92" s="37"/>
    </row>
    <row r="93" spans="1:15" s="17" customFormat="1" x14ac:dyDescent="0.2">
      <c r="A93" s="9" t="s">
        <v>91</v>
      </c>
      <c r="B93" s="81">
        <f>SUM(B86:B92)</f>
        <v>7</v>
      </c>
      <c r="C93" s="81">
        <f t="shared" ref="C93:G93" si="48">SUM(C86:C92)</f>
        <v>7</v>
      </c>
      <c r="D93" s="81">
        <f t="shared" si="48"/>
        <v>7</v>
      </c>
      <c r="E93" s="81">
        <f t="shared" si="48"/>
        <v>7</v>
      </c>
      <c r="F93" s="81">
        <f t="shared" si="48"/>
        <v>7</v>
      </c>
      <c r="G93" s="81">
        <f t="shared" si="48"/>
        <v>7</v>
      </c>
      <c r="H93" s="128">
        <v>44.376072421750195</v>
      </c>
      <c r="I93" s="114">
        <v>38.919159346158125</v>
      </c>
      <c r="J93" s="114">
        <f>(I93-H93)*100/H93</f>
        <v>-12.296971718744208</v>
      </c>
      <c r="K93" s="81">
        <f t="shared" ref="K93" si="49">SUM(K86:K92)</f>
        <v>7</v>
      </c>
      <c r="L93" s="36">
        <f>SUM(L86:L92)</f>
        <v>7</v>
      </c>
      <c r="M93" s="81">
        <f t="shared" ref="M93" si="50">SUM(M86:M92)</f>
        <v>5</v>
      </c>
      <c r="N93" s="98">
        <f>M93*100/L93</f>
        <v>71.428571428571431</v>
      </c>
      <c r="O93" s="36"/>
    </row>
    <row r="94" spans="1:15" s="17" customFormat="1" x14ac:dyDescent="0.2">
      <c r="A94" s="49" t="s">
        <v>92</v>
      </c>
      <c r="B94" s="88"/>
      <c r="C94" s="88"/>
      <c r="D94" s="88"/>
      <c r="E94" s="88"/>
      <c r="F94" s="88"/>
      <c r="G94" s="88"/>
      <c r="H94" s="130"/>
      <c r="I94" s="119"/>
      <c r="J94" s="119"/>
      <c r="K94" s="88"/>
      <c r="L94" s="52"/>
      <c r="M94" s="88"/>
      <c r="N94" s="99"/>
      <c r="O94" s="52"/>
    </row>
    <row r="95" spans="1:15" s="18" customFormat="1" ht="21.75" thickBot="1" x14ac:dyDescent="0.25">
      <c r="A95" s="61" t="s">
        <v>93</v>
      </c>
      <c r="B95" s="64">
        <f>B14+B20+B26+B35+B44+B53+B58+B66+B71+B77+B85+B93</f>
        <v>76</v>
      </c>
      <c r="C95" s="64">
        <f>C14+C20+C26+C35+C44+C53+C58+C66+C71+C77+C85+C93</f>
        <v>76</v>
      </c>
      <c r="D95" s="64">
        <f t="shared" ref="D95:G95" si="51">D14+D20+D26+D35+D44+D53+D58+D66+D71+D77+D85+D93</f>
        <v>76</v>
      </c>
      <c r="E95" s="64">
        <f t="shared" si="51"/>
        <v>76</v>
      </c>
      <c r="F95" s="64">
        <f t="shared" si="51"/>
        <v>76</v>
      </c>
      <c r="G95" s="64">
        <f t="shared" si="51"/>
        <v>76</v>
      </c>
      <c r="H95" s="126">
        <v>22.734953454791238</v>
      </c>
      <c r="I95" s="120">
        <v>29.795022407072974</v>
      </c>
      <c r="J95" s="134">
        <f>(I95-H95)*100/H95</f>
        <v>31.053808692948408</v>
      </c>
      <c r="K95" s="64">
        <f t="shared" ref="K95" si="52">K14+K20+K26+K35+K44+K53+K58+K66+K71+K77+K85+K93</f>
        <v>76</v>
      </c>
      <c r="L95" s="64">
        <f>L14+L20+L26+L35+L44+L53+L58+L66+L71+L77+L85+L93</f>
        <v>76</v>
      </c>
      <c r="M95" s="64">
        <f t="shared" ref="M95" si="53">M14+M20+M26+M35+M44+M53+M58+M66+M71+M77+M85+M93</f>
        <v>45</v>
      </c>
      <c r="N95" s="100">
        <f>M95*100/L95</f>
        <v>59.210526315789473</v>
      </c>
      <c r="O95" s="64"/>
    </row>
    <row r="96" spans="1:15" s="17" customFormat="1" ht="21.75" thickTop="1" x14ac:dyDescent="0.2">
      <c r="A96" s="19"/>
      <c r="B96" s="19"/>
      <c r="C96" s="19"/>
      <c r="D96" s="19"/>
      <c r="E96" s="19"/>
      <c r="F96" s="19"/>
      <c r="G96" s="19"/>
      <c r="H96" s="109"/>
      <c r="I96" s="121"/>
      <c r="J96" s="121"/>
      <c r="K96" s="19"/>
      <c r="L96" s="19"/>
      <c r="M96" s="19"/>
      <c r="N96" s="19"/>
      <c r="O96" s="19"/>
    </row>
    <row r="97" spans="1:15" s="17" customFormat="1" x14ac:dyDescent="0.2">
      <c r="A97" s="19"/>
      <c r="B97" s="19"/>
      <c r="C97" s="19"/>
      <c r="D97" s="19"/>
      <c r="E97" s="19"/>
      <c r="F97" s="19"/>
      <c r="G97" s="19"/>
      <c r="H97" s="109"/>
      <c r="I97" s="121"/>
      <c r="J97" s="121"/>
      <c r="K97" s="19"/>
      <c r="L97" s="19"/>
      <c r="M97" s="19"/>
      <c r="N97" s="19"/>
      <c r="O97" s="19"/>
    </row>
    <row r="98" spans="1:15" s="17" customFormat="1" x14ac:dyDescent="0.2">
      <c r="A98" s="19"/>
      <c r="B98" s="19"/>
      <c r="C98" s="19"/>
      <c r="D98" s="19"/>
      <c r="E98" s="19"/>
      <c r="F98" s="19"/>
      <c r="G98" s="19"/>
      <c r="H98" s="109"/>
      <c r="I98" s="121"/>
      <c r="J98" s="121"/>
      <c r="K98" s="19"/>
      <c r="L98" s="19"/>
      <c r="M98" s="19"/>
      <c r="N98" s="19"/>
      <c r="O98" s="19"/>
    </row>
    <row r="99" spans="1:15" s="17" customFormat="1" x14ac:dyDescent="0.2">
      <c r="A99" s="19"/>
      <c r="B99" s="19"/>
      <c r="C99" s="19"/>
      <c r="D99" s="19"/>
      <c r="E99" s="19"/>
      <c r="F99" s="19"/>
      <c r="G99" s="19"/>
      <c r="H99" s="109"/>
      <c r="I99" s="121"/>
      <c r="J99" s="121"/>
      <c r="K99" s="19"/>
      <c r="L99" s="19"/>
      <c r="M99" s="19"/>
      <c r="N99" s="19"/>
      <c r="O99" s="19"/>
    </row>
    <row r="100" spans="1:15" s="17" customFormat="1" x14ac:dyDescent="0.2">
      <c r="A100" s="19"/>
      <c r="B100" s="19"/>
      <c r="C100" s="19"/>
      <c r="D100" s="19"/>
      <c r="E100" s="19"/>
      <c r="F100" s="19"/>
      <c r="G100" s="19"/>
      <c r="H100" s="109"/>
      <c r="I100" s="121"/>
      <c r="J100" s="121"/>
      <c r="K100" s="19"/>
      <c r="L100" s="19"/>
      <c r="M100" s="19"/>
      <c r="N100" s="19"/>
      <c r="O100" s="19"/>
    </row>
    <row r="101" spans="1:15" s="17" customFormat="1" x14ac:dyDescent="0.2">
      <c r="A101" s="19"/>
      <c r="B101" s="19"/>
      <c r="C101" s="19"/>
      <c r="D101" s="19"/>
      <c r="E101" s="19"/>
      <c r="F101" s="19"/>
      <c r="G101" s="19"/>
      <c r="H101" s="109"/>
      <c r="I101" s="121"/>
      <c r="J101" s="121"/>
      <c r="K101" s="19"/>
      <c r="L101" s="19"/>
      <c r="M101" s="19"/>
      <c r="N101" s="19"/>
      <c r="O101" s="19"/>
    </row>
    <row r="102" spans="1:15" s="17" customFormat="1" x14ac:dyDescent="0.2">
      <c r="A102" s="19"/>
      <c r="B102" s="19"/>
      <c r="C102" s="19"/>
      <c r="D102" s="19"/>
      <c r="E102" s="19"/>
      <c r="F102" s="19"/>
      <c r="G102" s="19"/>
      <c r="H102" s="109"/>
      <c r="I102" s="121"/>
      <c r="J102" s="121"/>
      <c r="K102" s="19"/>
      <c r="L102" s="19"/>
      <c r="M102" s="19"/>
      <c r="N102" s="19"/>
      <c r="O102" s="19"/>
    </row>
    <row r="103" spans="1:15" s="17" customFormat="1" x14ac:dyDescent="0.2">
      <c r="A103" s="19"/>
      <c r="B103" s="19"/>
      <c r="C103" s="19"/>
      <c r="D103" s="19"/>
      <c r="E103" s="19"/>
      <c r="F103" s="19"/>
      <c r="G103" s="19"/>
      <c r="H103" s="109"/>
      <c r="I103" s="121"/>
      <c r="J103" s="121"/>
      <c r="K103" s="19"/>
      <c r="L103" s="19"/>
      <c r="M103" s="19"/>
      <c r="N103" s="19"/>
      <c r="O103" s="19"/>
    </row>
    <row r="104" spans="1:15" s="17" customFormat="1" x14ac:dyDescent="0.2">
      <c r="A104" s="19"/>
      <c r="B104" s="19"/>
      <c r="C104" s="19"/>
      <c r="D104" s="19"/>
      <c r="E104" s="19"/>
      <c r="F104" s="19"/>
      <c r="G104" s="19"/>
      <c r="H104" s="109"/>
      <c r="I104" s="121"/>
      <c r="J104" s="121"/>
      <c r="K104" s="19"/>
      <c r="L104" s="19"/>
      <c r="M104" s="19"/>
      <c r="N104" s="19"/>
      <c r="O104" s="19"/>
    </row>
    <row r="105" spans="1:15" s="17" customFormat="1" x14ac:dyDescent="0.2">
      <c r="A105" s="19"/>
      <c r="B105" s="19"/>
      <c r="C105" s="19"/>
      <c r="D105" s="19"/>
      <c r="E105" s="19"/>
      <c r="F105" s="19"/>
      <c r="G105" s="19"/>
      <c r="H105" s="109"/>
      <c r="I105" s="121"/>
      <c r="J105" s="121"/>
      <c r="K105" s="19"/>
      <c r="L105" s="19"/>
      <c r="M105" s="19"/>
      <c r="N105" s="19"/>
      <c r="O105" s="19"/>
    </row>
    <row r="106" spans="1:15" s="17" customFormat="1" x14ac:dyDescent="0.2">
      <c r="A106" s="19"/>
      <c r="B106" s="19"/>
      <c r="C106" s="19"/>
      <c r="D106" s="19"/>
      <c r="E106" s="19"/>
      <c r="F106" s="19"/>
      <c r="G106" s="19"/>
      <c r="H106" s="109"/>
      <c r="I106" s="121"/>
      <c r="J106" s="121"/>
      <c r="K106" s="19"/>
      <c r="L106" s="19"/>
      <c r="M106" s="19"/>
      <c r="N106" s="19"/>
      <c r="O106" s="19"/>
    </row>
    <row r="107" spans="1:15" s="17" customFormat="1" x14ac:dyDescent="0.2">
      <c r="A107" s="19"/>
      <c r="B107" s="19"/>
      <c r="C107" s="19"/>
      <c r="D107" s="19"/>
      <c r="E107" s="19"/>
      <c r="F107" s="19"/>
      <c r="G107" s="19"/>
      <c r="H107" s="109"/>
      <c r="I107" s="121"/>
      <c r="J107" s="121"/>
      <c r="K107" s="19"/>
      <c r="L107" s="19"/>
      <c r="M107" s="19"/>
      <c r="N107" s="19"/>
      <c r="O107" s="19"/>
    </row>
    <row r="108" spans="1:15" s="17" customFormat="1" x14ac:dyDescent="0.2">
      <c r="A108" s="19"/>
      <c r="B108" s="19"/>
      <c r="C108" s="19"/>
      <c r="D108" s="19"/>
      <c r="E108" s="19"/>
      <c r="F108" s="19"/>
      <c r="G108" s="19"/>
      <c r="H108" s="109"/>
      <c r="I108" s="121"/>
      <c r="J108" s="121"/>
      <c r="K108" s="19"/>
      <c r="L108" s="19"/>
      <c r="M108" s="19"/>
      <c r="N108" s="19"/>
      <c r="O108" s="19"/>
    </row>
    <row r="109" spans="1:15" s="17" customFormat="1" x14ac:dyDescent="0.2">
      <c r="A109" s="19"/>
      <c r="B109" s="19"/>
      <c r="C109" s="19"/>
      <c r="D109" s="19"/>
      <c r="E109" s="19"/>
      <c r="F109" s="19"/>
      <c r="G109" s="19"/>
      <c r="H109" s="109"/>
      <c r="I109" s="121"/>
      <c r="J109" s="121"/>
      <c r="K109" s="19"/>
      <c r="L109" s="19"/>
      <c r="M109" s="19"/>
      <c r="N109" s="19"/>
      <c r="O109" s="19"/>
    </row>
    <row r="110" spans="1:15" s="17" customFormat="1" x14ac:dyDescent="0.2">
      <c r="A110" s="19"/>
      <c r="B110" s="19"/>
      <c r="C110" s="19"/>
      <c r="D110" s="19"/>
      <c r="E110" s="19"/>
      <c r="F110" s="19"/>
      <c r="G110" s="19"/>
      <c r="H110" s="109"/>
      <c r="I110" s="121"/>
      <c r="J110" s="121"/>
      <c r="K110" s="19"/>
      <c r="L110" s="19"/>
      <c r="M110" s="19"/>
      <c r="N110" s="19"/>
      <c r="O110" s="19"/>
    </row>
    <row r="111" spans="1:15" s="17" customFormat="1" x14ac:dyDescent="0.2">
      <c r="A111" s="19"/>
      <c r="B111" s="19"/>
      <c r="C111" s="19"/>
      <c r="D111" s="19"/>
      <c r="E111" s="19"/>
      <c r="F111" s="19"/>
      <c r="G111" s="19"/>
      <c r="H111" s="109"/>
      <c r="I111" s="121"/>
      <c r="J111" s="121"/>
      <c r="K111" s="19"/>
      <c r="L111" s="19"/>
      <c r="M111" s="19"/>
      <c r="N111" s="19"/>
      <c r="O111" s="19"/>
    </row>
    <row r="112" spans="1:15" s="17" customFormat="1" x14ac:dyDescent="0.2">
      <c r="A112" s="19"/>
      <c r="B112" s="19"/>
      <c r="C112" s="19"/>
      <c r="D112" s="19"/>
      <c r="E112" s="19"/>
      <c r="F112" s="19"/>
      <c r="G112" s="19"/>
      <c r="H112" s="109"/>
      <c r="I112" s="121"/>
      <c r="J112" s="121"/>
      <c r="K112" s="19"/>
      <c r="L112" s="19"/>
      <c r="M112" s="19"/>
      <c r="N112" s="19"/>
      <c r="O112" s="19"/>
    </row>
    <row r="113" spans="1:15" s="17" customFormat="1" x14ac:dyDescent="0.2">
      <c r="A113" s="19"/>
      <c r="B113" s="19"/>
      <c r="C113" s="19"/>
      <c r="D113" s="19"/>
      <c r="E113" s="19"/>
      <c r="F113" s="19"/>
      <c r="G113" s="19"/>
      <c r="H113" s="109"/>
      <c r="I113" s="121"/>
      <c r="J113" s="121"/>
      <c r="K113" s="19"/>
      <c r="L113" s="19"/>
      <c r="M113" s="19"/>
      <c r="N113" s="19"/>
      <c r="O113" s="19"/>
    </row>
    <row r="114" spans="1:15" s="17" customFormat="1" x14ac:dyDescent="0.2">
      <c r="A114" s="19"/>
      <c r="B114" s="19"/>
      <c r="C114" s="19"/>
      <c r="D114" s="19"/>
      <c r="E114" s="19"/>
      <c r="F114" s="19"/>
      <c r="G114" s="19"/>
      <c r="H114" s="109"/>
      <c r="I114" s="121"/>
      <c r="J114" s="121"/>
      <c r="K114" s="19"/>
      <c r="L114" s="19"/>
      <c r="M114" s="19"/>
      <c r="N114" s="19"/>
      <c r="O114" s="19"/>
    </row>
    <row r="115" spans="1:15" s="17" customFormat="1" x14ac:dyDescent="0.2">
      <c r="A115" s="19"/>
      <c r="B115" s="19"/>
      <c r="C115" s="19"/>
      <c r="D115" s="19"/>
      <c r="E115" s="19"/>
      <c r="F115" s="19"/>
      <c r="G115" s="19"/>
      <c r="H115" s="109"/>
      <c r="I115" s="121"/>
      <c r="J115" s="121"/>
      <c r="K115" s="19"/>
      <c r="L115" s="19"/>
      <c r="M115" s="19"/>
      <c r="N115" s="19"/>
      <c r="O115" s="19"/>
    </row>
    <row r="116" spans="1:15" s="17" customFormat="1" x14ac:dyDescent="0.2">
      <c r="A116" s="19"/>
      <c r="B116" s="19"/>
      <c r="C116" s="19"/>
      <c r="D116" s="19"/>
      <c r="E116" s="19"/>
      <c r="F116" s="19"/>
      <c r="G116" s="19"/>
      <c r="H116" s="109"/>
      <c r="I116" s="121"/>
      <c r="J116" s="121"/>
      <c r="K116" s="19"/>
      <c r="L116" s="19"/>
      <c r="M116" s="19"/>
      <c r="N116" s="19"/>
      <c r="O116" s="19"/>
    </row>
    <row r="117" spans="1:15" s="17" customFormat="1" x14ac:dyDescent="0.2">
      <c r="A117" s="19"/>
      <c r="B117" s="19"/>
      <c r="C117" s="19"/>
      <c r="D117" s="19"/>
      <c r="E117" s="19"/>
      <c r="F117" s="19"/>
      <c r="G117" s="19"/>
      <c r="H117" s="109"/>
      <c r="I117" s="121"/>
      <c r="J117" s="121"/>
      <c r="K117" s="19"/>
      <c r="L117" s="19"/>
      <c r="M117" s="19"/>
      <c r="N117" s="19"/>
      <c r="O117" s="19"/>
    </row>
    <row r="118" spans="1:15" s="17" customFormat="1" x14ac:dyDescent="0.2">
      <c r="A118" s="19"/>
      <c r="B118" s="19"/>
      <c r="C118" s="19"/>
      <c r="D118" s="19"/>
      <c r="E118" s="19"/>
      <c r="F118" s="19"/>
      <c r="G118" s="19"/>
      <c r="H118" s="109"/>
      <c r="I118" s="121"/>
      <c r="J118" s="121"/>
      <c r="K118" s="19"/>
      <c r="L118" s="19"/>
      <c r="M118" s="19"/>
      <c r="N118" s="19"/>
      <c r="O118" s="19"/>
    </row>
    <row r="119" spans="1:15" s="17" customFormat="1" x14ac:dyDescent="0.2">
      <c r="A119" s="19"/>
      <c r="B119" s="19"/>
      <c r="C119" s="19"/>
      <c r="D119" s="19"/>
      <c r="E119" s="19"/>
      <c r="F119" s="19"/>
      <c r="G119" s="19"/>
      <c r="H119" s="109"/>
      <c r="I119" s="121"/>
      <c r="J119" s="121"/>
      <c r="K119" s="19"/>
      <c r="L119" s="19"/>
      <c r="M119" s="19"/>
      <c r="N119" s="19"/>
      <c r="O119" s="19"/>
    </row>
    <row r="120" spans="1:15" s="17" customFormat="1" x14ac:dyDescent="0.2">
      <c r="A120" s="19"/>
      <c r="B120" s="19"/>
      <c r="C120" s="19"/>
      <c r="D120" s="19"/>
      <c r="E120" s="19"/>
      <c r="F120" s="19"/>
      <c r="G120" s="19"/>
      <c r="H120" s="109"/>
      <c r="I120" s="121"/>
      <c r="J120" s="121"/>
      <c r="K120" s="19"/>
      <c r="L120" s="19"/>
      <c r="M120" s="19"/>
      <c r="N120" s="19"/>
      <c r="O120" s="19"/>
    </row>
    <row r="121" spans="1:15" s="17" customFormat="1" x14ac:dyDescent="0.2">
      <c r="A121" s="19"/>
      <c r="B121" s="19"/>
      <c r="C121" s="19"/>
      <c r="D121" s="19"/>
      <c r="E121" s="19"/>
      <c r="F121" s="19"/>
      <c r="G121" s="19"/>
      <c r="H121" s="109"/>
      <c r="I121" s="121"/>
      <c r="J121" s="121"/>
      <c r="K121" s="19"/>
      <c r="L121" s="19"/>
      <c r="M121" s="19"/>
      <c r="N121" s="19"/>
      <c r="O121" s="19"/>
    </row>
    <row r="122" spans="1:15" s="17" customFormat="1" x14ac:dyDescent="0.2">
      <c r="A122" s="19"/>
      <c r="B122" s="19"/>
      <c r="C122" s="19"/>
      <c r="D122" s="19"/>
      <c r="E122" s="19"/>
      <c r="F122" s="19"/>
      <c r="G122" s="19"/>
      <c r="H122" s="109"/>
      <c r="I122" s="121"/>
      <c r="J122" s="121"/>
      <c r="K122" s="19"/>
      <c r="L122" s="19"/>
      <c r="M122" s="19"/>
      <c r="N122" s="19"/>
      <c r="O122" s="19"/>
    </row>
    <row r="123" spans="1:15" s="17" customFormat="1" x14ac:dyDescent="0.2">
      <c r="A123" s="19"/>
      <c r="B123" s="19"/>
      <c r="C123" s="19"/>
      <c r="D123" s="19"/>
      <c r="E123" s="19"/>
      <c r="F123" s="19"/>
      <c r="G123" s="19"/>
      <c r="H123" s="109"/>
      <c r="I123" s="121"/>
      <c r="J123" s="121"/>
      <c r="K123" s="19"/>
      <c r="L123" s="19"/>
      <c r="M123" s="19"/>
      <c r="N123" s="19"/>
      <c r="O123" s="19"/>
    </row>
    <row r="124" spans="1:15" s="17" customFormat="1" x14ac:dyDescent="0.2">
      <c r="A124" s="19"/>
      <c r="B124" s="19"/>
      <c r="C124" s="19"/>
      <c r="D124" s="19"/>
      <c r="E124" s="19"/>
      <c r="F124" s="19"/>
      <c r="G124" s="19"/>
      <c r="H124" s="109"/>
      <c r="I124" s="121"/>
      <c r="J124" s="121"/>
      <c r="K124" s="19"/>
      <c r="L124" s="19"/>
      <c r="M124" s="19"/>
      <c r="N124" s="19"/>
      <c r="O124" s="19"/>
    </row>
    <row r="125" spans="1:15" s="17" customFormat="1" x14ac:dyDescent="0.2">
      <c r="A125" s="19"/>
      <c r="B125" s="19"/>
      <c r="C125" s="19"/>
      <c r="D125" s="19"/>
      <c r="E125" s="19"/>
      <c r="F125" s="19"/>
      <c r="G125" s="19"/>
      <c r="H125" s="109"/>
      <c r="I125" s="121"/>
      <c r="J125" s="121"/>
      <c r="K125" s="19"/>
      <c r="L125" s="19"/>
      <c r="M125" s="19"/>
      <c r="N125" s="19"/>
      <c r="O125" s="19"/>
    </row>
    <row r="126" spans="1:15" s="17" customFormat="1" x14ac:dyDescent="0.2">
      <c r="A126" s="19"/>
      <c r="B126" s="19"/>
      <c r="C126" s="19"/>
      <c r="D126" s="19"/>
      <c r="E126" s="19"/>
      <c r="F126" s="19"/>
      <c r="G126" s="19"/>
      <c r="H126" s="109"/>
      <c r="I126" s="121"/>
      <c r="J126" s="121"/>
      <c r="K126" s="19"/>
      <c r="L126" s="19"/>
      <c r="M126" s="19"/>
      <c r="N126" s="19"/>
      <c r="O126" s="19"/>
    </row>
    <row r="127" spans="1:15" s="17" customFormat="1" x14ac:dyDescent="0.2">
      <c r="A127" s="19"/>
      <c r="B127" s="19"/>
      <c r="C127" s="19"/>
      <c r="D127" s="19"/>
      <c r="E127" s="19"/>
      <c r="F127" s="19"/>
      <c r="G127" s="19"/>
      <c r="H127" s="109"/>
      <c r="I127" s="121"/>
      <c r="J127" s="121"/>
      <c r="K127" s="19"/>
      <c r="L127" s="19"/>
      <c r="M127" s="19"/>
      <c r="N127" s="19"/>
      <c r="O127" s="19"/>
    </row>
    <row r="128" spans="1:15" s="17" customFormat="1" x14ac:dyDescent="0.2">
      <c r="A128" s="19"/>
      <c r="B128" s="19"/>
      <c r="C128" s="19"/>
      <c r="D128" s="19"/>
      <c r="E128" s="19"/>
      <c r="F128" s="19"/>
      <c r="G128" s="19"/>
      <c r="H128" s="109"/>
      <c r="I128" s="121"/>
      <c r="J128" s="121"/>
      <c r="K128" s="19"/>
      <c r="L128" s="19"/>
      <c r="M128" s="19"/>
      <c r="N128" s="19"/>
      <c r="O128" s="19"/>
    </row>
    <row r="129" spans="1:15" s="17" customFormat="1" x14ac:dyDescent="0.2">
      <c r="A129" s="19"/>
      <c r="B129" s="19"/>
      <c r="C129" s="19"/>
      <c r="D129" s="19"/>
      <c r="E129" s="19"/>
      <c r="F129" s="19"/>
      <c r="G129" s="19"/>
      <c r="H129" s="109"/>
      <c r="I129" s="121"/>
      <c r="J129" s="121"/>
      <c r="K129" s="19"/>
      <c r="L129" s="19"/>
      <c r="M129" s="19"/>
      <c r="N129" s="19"/>
      <c r="O129" s="19"/>
    </row>
    <row r="130" spans="1:15" s="17" customFormat="1" x14ac:dyDescent="0.2">
      <c r="A130" s="19"/>
      <c r="B130" s="19"/>
      <c r="C130" s="19"/>
      <c r="D130" s="19"/>
      <c r="E130" s="19"/>
      <c r="F130" s="19"/>
      <c r="G130" s="19"/>
      <c r="H130" s="109"/>
      <c r="I130" s="121"/>
      <c r="J130" s="121"/>
      <c r="K130" s="19"/>
      <c r="L130" s="19"/>
      <c r="M130" s="19"/>
      <c r="N130" s="19"/>
      <c r="O130" s="19"/>
    </row>
    <row r="131" spans="1:15" s="17" customFormat="1" x14ac:dyDescent="0.2">
      <c r="A131" s="19"/>
      <c r="B131" s="19"/>
      <c r="C131" s="19"/>
      <c r="D131" s="19"/>
      <c r="E131" s="19"/>
      <c r="F131" s="19"/>
      <c r="G131" s="19"/>
      <c r="H131" s="109"/>
      <c r="I131" s="121"/>
      <c r="J131" s="121"/>
      <c r="K131" s="19"/>
      <c r="L131" s="19"/>
      <c r="M131" s="19"/>
      <c r="N131" s="19"/>
      <c r="O131" s="19"/>
    </row>
    <row r="132" spans="1:15" s="17" customFormat="1" x14ac:dyDescent="0.2">
      <c r="A132" s="19"/>
      <c r="B132" s="19"/>
      <c r="C132" s="19"/>
      <c r="D132" s="19"/>
      <c r="E132" s="19"/>
      <c r="F132" s="19"/>
      <c r="G132" s="19"/>
      <c r="H132" s="109"/>
      <c r="I132" s="121"/>
      <c r="J132" s="121"/>
      <c r="K132" s="19"/>
      <c r="L132" s="19"/>
      <c r="M132" s="19"/>
      <c r="N132" s="19"/>
      <c r="O132" s="19"/>
    </row>
    <row r="133" spans="1:15" s="17" customFormat="1" x14ac:dyDescent="0.2">
      <c r="A133" s="19"/>
      <c r="B133" s="19"/>
      <c r="C133" s="19"/>
      <c r="D133" s="19"/>
      <c r="E133" s="19"/>
      <c r="F133" s="19"/>
      <c r="G133" s="19"/>
      <c r="H133" s="109"/>
      <c r="I133" s="121"/>
      <c r="J133" s="121"/>
      <c r="K133" s="19"/>
      <c r="L133" s="19"/>
      <c r="M133" s="19"/>
      <c r="N133" s="19"/>
      <c r="O133" s="19"/>
    </row>
    <row r="134" spans="1:15" s="17" customFormat="1" x14ac:dyDescent="0.2">
      <c r="A134" s="19"/>
      <c r="B134" s="19"/>
      <c r="C134" s="19"/>
      <c r="D134" s="19"/>
      <c r="E134" s="19"/>
      <c r="F134" s="19"/>
      <c r="G134" s="19"/>
      <c r="H134" s="109"/>
      <c r="I134" s="121"/>
      <c r="J134" s="121"/>
      <c r="K134" s="19"/>
      <c r="L134" s="19"/>
      <c r="M134" s="19"/>
      <c r="N134" s="19"/>
      <c r="O134" s="19"/>
    </row>
    <row r="135" spans="1:15" s="17" customFormat="1" x14ac:dyDescent="0.2">
      <c r="A135" s="19"/>
      <c r="B135" s="19"/>
      <c r="C135" s="19"/>
      <c r="D135" s="19"/>
      <c r="E135" s="19"/>
      <c r="F135" s="19"/>
      <c r="G135" s="19"/>
      <c r="H135" s="109"/>
      <c r="I135" s="121"/>
      <c r="J135" s="121"/>
      <c r="K135" s="19"/>
      <c r="L135" s="19"/>
      <c r="M135" s="19"/>
      <c r="N135" s="19"/>
      <c r="O135" s="19"/>
    </row>
    <row r="136" spans="1:15" s="17" customFormat="1" x14ac:dyDescent="0.2">
      <c r="A136" s="19"/>
      <c r="B136" s="19"/>
      <c r="C136" s="19"/>
      <c r="D136" s="19"/>
      <c r="E136" s="19"/>
      <c r="F136" s="19"/>
      <c r="G136" s="19"/>
      <c r="H136" s="109"/>
      <c r="I136" s="121"/>
      <c r="J136" s="121"/>
      <c r="K136" s="19"/>
      <c r="L136" s="19"/>
      <c r="M136" s="19"/>
      <c r="N136" s="19"/>
      <c r="O136" s="19"/>
    </row>
    <row r="137" spans="1:15" s="17" customFormat="1" x14ac:dyDescent="0.2">
      <c r="A137" s="19"/>
      <c r="B137" s="19"/>
      <c r="C137" s="19"/>
      <c r="D137" s="19"/>
      <c r="E137" s="19"/>
      <c r="F137" s="19"/>
      <c r="G137" s="19"/>
      <c r="H137" s="109"/>
      <c r="I137" s="121"/>
      <c r="J137" s="121"/>
      <c r="K137" s="19"/>
      <c r="L137" s="19"/>
      <c r="M137" s="19"/>
      <c r="N137" s="19"/>
      <c r="O137" s="19"/>
    </row>
    <row r="138" spans="1:15" s="17" customFormat="1" x14ac:dyDescent="0.2">
      <c r="A138" s="19"/>
      <c r="B138" s="19"/>
      <c r="C138" s="19"/>
      <c r="D138" s="19"/>
      <c r="E138" s="19"/>
      <c r="F138" s="19"/>
      <c r="G138" s="19"/>
      <c r="H138" s="109"/>
      <c r="I138" s="121"/>
      <c r="J138" s="121"/>
      <c r="K138" s="19"/>
      <c r="L138" s="19"/>
      <c r="M138" s="19"/>
      <c r="N138" s="19"/>
      <c r="O138" s="19"/>
    </row>
    <row r="139" spans="1:15" s="17" customFormat="1" x14ac:dyDescent="0.2">
      <c r="A139" s="19"/>
      <c r="B139" s="19"/>
      <c r="C139" s="19"/>
      <c r="D139" s="19"/>
      <c r="E139" s="19"/>
      <c r="F139" s="19"/>
      <c r="G139" s="19"/>
      <c r="H139" s="109"/>
      <c r="I139" s="121"/>
      <c r="J139" s="121"/>
      <c r="K139" s="19"/>
      <c r="L139" s="19"/>
      <c r="M139" s="19"/>
      <c r="N139" s="19"/>
      <c r="O139" s="19"/>
    </row>
    <row r="140" spans="1:15" s="17" customFormat="1" x14ac:dyDescent="0.2">
      <c r="A140" s="19"/>
      <c r="B140" s="19"/>
      <c r="C140" s="19"/>
      <c r="D140" s="19"/>
      <c r="E140" s="19"/>
      <c r="F140" s="19"/>
      <c r="G140" s="19"/>
      <c r="H140" s="109"/>
      <c r="I140" s="121"/>
      <c r="J140" s="121"/>
      <c r="K140" s="19"/>
      <c r="L140" s="19"/>
      <c r="M140" s="19"/>
      <c r="N140" s="19"/>
      <c r="O140" s="19"/>
    </row>
    <row r="141" spans="1:15" s="17" customFormat="1" x14ac:dyDescent="0.2">
      <c r="A141" s="19"/>
      <c r="B141" s="19"/>
      <c r="C141" s="19"/>
      <c r="D141" s="19"/>
      <c r="E141" s="19"/>
      <c r="F141" s="19"/>
      <c r="G141" s="19"/>
      <c r="H141" s="109"/>
      <c r="I141" s="121"/>
      <c r="J141" s="121"/>
      <c r="K141" s="19"/>
      <c r="L141" s="19"/>
      <c r="M141" s="19"/>
      <c r="N141" s="19"/>
      <c r="O141" s="19"/>
    </row>
    <row r="142" spans="1:15" s="17" customFormat="1" x14ac:dyDescent="0.2">
      <c r="A142" s="19"/>
      <c r="B142" s="19"/>
      <c r="C142" s="19"/>
      <c r="D142" s="19"/>
      <c r="E142" s="19"/>
      <c r="F142" s="19"/>
      <c r="G142" s="19"/>
      <c r="H142" s="109"/>
      <c r="I142" s="121"/>
      <c r="J142" s="121"/>
      <c r="K142" s="19"/>
      <c r="L142" s="19"/>
      <c r="M142" s="19"/>
      <c r="N142" s="19"/>
      <c r="O142" s="19"/>
    </row>
    <row r="143" spans="1:15" s="17" customFormat="1" x14ac:dyDescent="0.2">
      <c r="A143" s="19"/>
      <c r="B143" s="19"/>
      <c r="C143" s="19"/>
      <c r="D143" s="19"/>
      <c r="E143" s="19"/>
      <c r="F143" s="19"/>
      <c r="G143" s="19"/>
      <c r="H143" s="109"/>
      <c r="I143" s="121"/>
      <c r="J143" s="121"/>
      <c r="K143" s="19"/>
      <c r="L143" s="19"/>
      <c r="M143" s="19"/>
      <c r="N143" s="19"/>
      <c r="O143" s="19"/>
    </row>
    <row r="144" spans="1:15" s="17" customFormat="1" x14ac:dyDescent="0.2">
      <c r="A144" s="19"/>
      <c r="B144" s="19"/>
      <c r="C144" s="19"/>
      <c r="D144" s="19"/>
      <c r="E144" s="19"/>
      <c r="F144" s="19"/>
      <c r="G144" s="19"/>
      <c r="H144" s="109"/>
      <c r="I144" s="121"/>
      <c r="J144" s="121"/>
      <c r="K144" s="19"/>
      <c r="L144" s="19"/>
      <c r="M144" s="19"/>
      <c r="N144" s="19"/>
      <c r="O144" s="19"/>
    </row>
    <row r="145" spans="1:15" s="17" customFormat="1" x14ac:dyDescent="0.2">
      <c r="A145" s="19"/>
      <c r="B145" s="19"/>
      <c r="C145" s="19"/>
      <c r="D145" s="19"/>
      <c r="E145" s="19"/>
      <c r="F145" s="19"/>
      <c r="G145" s="19"/>
      <c r="H145" s="109"/>
      <c r="I145" s="121"/>
      <c r="J145" s="121"/>
      <c r="K145" s="19"/>
      <c r="L145" s="19"/>
      <c r="M145" s="19"/>
      <c r="N145" s="19"/>
      <c r="O145" s="19"/>
    </row>
    <row r="146" spans="1:15" s="17" customFormat="1" x14ac:dyDescent="0.2">
      <c r="A146" s="19"/>
      <c r="B146" s="19"/>
      <c r="C146" s="19"/>
      <c r="D146" s="19"/>
      <c r="E146" s="19"/>
      <c r="F146" s="19"/>
      <c r="G146" s="19"/>
      <c r="H146" s="109"/>
      <c r="I146" s="121"/>
      <c r="J146" s="121"/>
      <c r="K146" s="19"/>
      <c r="L146" s="19"/>
      <c r="M146" s="19"/>
      <c r="N146" s="19"/>
      <c r="O146" s="19"/>
    </row>
    <row r="147" spans="1:15" s="17" customFormat="1" x14ac:dyDescent="0.2">
      <c r="A147" s="19"/>
      <c r="B147" s="19"/>
      <c r="C147" s="19"/>
      <c r="D147" s="19"/>
      <c r="E147" s="19"/>
      <c r="F147" s="19"/>
      <c r="G147" s="19"/>
      <c r="H147" s="109"/>
      <c r="I147" s="121"/>
      <c r="J147" s="121"/>
      <c r="K147" s="19"/>
      <c r="L147" s="19"/>
      <c r="M147" s="19"/>
      <c r="N147" s="19"/>
      <c r="O147" s="19"/>
    </row>
    <row r="148" spans="1:15" s="17" customFormat="1" x14ac:dyDescent="0.2">
      <c r="A148" s="19"/>
      <c r="B148" s="19"/>
      <c r="C148" s="19"/>
      <c r="D148" s="19"/>
      <c r="E148" s="19"/>
      <c r="F148" s="19"/>
      <c r="G148" s="19"/>
      <c r="H148" s="109"/>
      <c r="I148" s="121"/>
      <c r="J148" s="121"/>
      <c r="K148" s="19"/>
      <c r="L148" s="19"/>
      <c r="M148" s="19"/>
      <c r="N148" s="19"/>
      <c r="O148" s="19"/>
    </row>
    <row r="149" spans="1:15" s="17" customFormat="1" x14ac:dyDescent="0.2">
      <c r="A149" s="19"/>
      <c r="B149" s="19"/>
      <c r="C149" s="19"/>
      <c r="D149" s="19"/>
      <c r="E149" s="19"/>
      <c r="F149" s="19"/>
      <c r="G149" s="19"/>
      <c r="H149" s="109"/>
      <c r="I149" s="121"/>
      <c r="J149" s="121"/>
      <c r="K149" s="19"/>
      <c r="L149" s="19"/>
      <c r="M149" s="19"/>
      <c r="N149" s="19"/>
      <c r="O149" s="19"/>
    </row>
    <row r="150" spans="1:15" s="17" customFormat="1" x14ac:dyDescent="0.2">
      <c r="A150" s="19"/>
      <c r="B150" s="19"/>
      <c r="C150" s="19"/>
      <c r="D150" s="19"/>
      <c r="E150" s="19"/>
      <c r="F150" s="19"/>
      <c r="G150" s="19"/>
      <c r="H150" s="109"/>
      <c r="I150" s="121"/>
      <c r="J150" s="121"/>
      <c r="K150" s="19"/>
      <c r="L150" s="19"/>
      <c r="M150" s="19"/>
      <c r="N150" s="19"/>
      <c r="O150" s="19"/>
    </row>
    <row r="151" spans="1:15" s="17" customFormat="1" x14ac:dyDescent="0.2">
      <c r="A151" s="19"/>
      <c r="B151" s="19"/>
      <c r="C151" s="19"/>
      <c r="D151" s="19"/>
      <c r="E151" s="19"/>
      <c r="F151" s="19"/>
      <c r="G151" s="19"/>
      <c r="H151" s="109"/>
      <c r="I151" s="121"/>
      <c r="J151" s="121"/>
      <c r="K151" s="19"/>
      <c r="L151" s="19"/>
      <c r="M151" s="19"/>
      <c r="N151" s="19"/>
      <c r="O151" s="19"/>
    </row>
    <row r="152" spans="1:15" s="17" customFormat="1" x14ac:dyDescent="0.2">
      <c r="A152" s="19"/>
      <c r="B152" s="19"/>
      <c r="C152" s="19"/>
      <c r="D152" s="19"/>
      <c r="E152" s="19"/>
      <c r="F152" s="19"/>
      <c r="G152" s="19"/>
      <c r="H152" s="109"/>
      <c r="I152" s="121"/>
      <c r="J152" s="121"/>
      <c r="K152" s="19"/>
      <c r="L152" s="19"/>
      <c r="M152" s="19"/>
      <c r="N152" s="19"/>
      <c r="O152" s="19"/>
    </row>
    <row r="153" spans="1:15" s="17" customFormat="1" x14ac:dyDescent="0.2">
      <c r="A153" s="19"/>
      <c r="B153" s="19"/>
      <c r="C153" s="19"/>
      <c r="D153" s="19"/>
      <c r="E153" s="19"/>
      <c r="F153" s="19"/>
      <c r="G153" s="19"/>
      <c r="H153" s="109"/>
      <c r="I153" s="121"/>
      <c r="J153" s="121"/>
      <c r="K153" s="19"/>
      <c r="L153" s="19"/>
      <c r="M153" s="19"/>
      <c r="N153" s="19"/>
      <c r="O153" s="19"/>
    </row>
    <row r="154" spans="1:15" s="17" customFormat="1" x14ac:dyDescent="0.2">
      <c r="A154" s="19"/>
      <c r="B154" s="19"/>
      <c r="C154" s="19"/>
      <c r="D154" s="19"/>
      <c r="E154" s="19"/>
      <c r="F154" s="19"/>
      <c r="G154" s="19"/>
      <c r="H154" s="109"/>
      <c r="I154" s="121"/>
      <c r="J154" s="121"/>
      <c r="K154" s="19"/>
      <c r="L154" s="19"/>
      <c r="M154" s="19"/>
      <c r="N154" s="19"/>
      <c r="O154" s="19"/>
    </row>
    <row r="155" spans="1:15" s="17" customFormat="1" x14ac:dyDescent="0.2">
      <c r="A155" s="19"/>
      <c r="B155" s="19"/>
      <c r="C155" s="19"/>
      <c r="D155" s="19"/>
      <c r="E155" s="19"/>
      <c r="F155" s="19"/>
      <c r="G155" s="19"/>
      <c r="H155" s="109"/>
      <c r="I155" s="121"/>
      <c r="J155" s="121"/>
      <c r="K155" s="19"/>
      <c r="L155" s="19"/>
      <c r="M155" s="19"/>
      <c r="N155" s="19"/>
      <c r="O155" s="19"/>
    </row>
    <row r="156" spans="1:15" s="17" customFormat="1" x14ac:dyDescent="0.2">
      <c r="A156" s="19"/>
      <c r="B156" s="19"/>
      <c r="C156" s="19"/>
      <c r="D156" s="19"/>
      <c r="E156" s="19"/>
      <c r="F156" s="19"/>
      <c r="G156" s="19"/>
      <c r="H156" s="109"/>
      <c r="I156" s="121"/>
      <c r="J156" s="121"/>
      <c r="K156" s="19"/>
      <c r="L156" s="19"/>
      <c r="M156" s="19"/>
      <c r="N156" s="19"/>
      <c r="O156" s="19"/>
    </row>
    <row r="157" spans="1:15" s="17" customFormat="1" x14ac:dyDescent="0.2">
      <c r="A157" s="19"/>
      <c r="B157" s="19"/>
      <c r="C157" s="19"/>
      <c r="D157" s="19"/>
      <c r="E157" s="19"/>
      <c r="F157" s="19"/>
      <c r="G157" s="19"/>
      <c r="H157" s="109"/>
      <c r="I157" s="121"/>
      <c r="J157" s="121"/>
      <c r="K157" s="19"/>
      <c r="L157" s="19"/>
      <c r="M157" s="19"/>
      <c r="N157" s="19"/>
      <c r="O157" s="19"/>
    </row>
    <row r="158" spans="1:15" s="17" customFormat="1" x14ac:dyDescent="0.2">
      <c r="A158" s="19"/>
      <c r="B158" s="19"/>
      <c r="C158" s="19"/>
      <c r="D158" s="19"/>
      <c r="E158" s="19"/>
      <c r="F158" s="19"/>
      <c r="G158" s="19"/>
      <c r="H158" s="109"/>
      <c r="I158" s="121"/>
      <c r="J158" s="121"/>
      <c r="K158" s="19"/>
      <c r="L158" s="19"/>
      <c r="M158" s="19"/>
      <c r="N158" s="19"/>
      <c r="O158" s="19"/>
    </row>
    <row r="159" spans="1:15" s="17" customFormat="1" x14ac:dyDescent="0.2">
      <c r="A159" s="19"/>
      <c r="B159" s="19"/>
      <c r="C159" s="19"/>
      <c r="D159" s="19"/>
      <c r="E159" s="19"/>
      <c r="F159" s="19"/>
      <c r="G159" s="19"/>
      <c r="H159" s="109"/>
      <c r="I159" s="121"/>
      <c r="J159" s="121"/>
      <c r="K159" s="19"/>
      <c r="L159" s="19"/>
      <c r="M159" s="19"/>
      <c r="N159" s="19"/>
      <c r="O159" s="19"/>
    </row>
    <row r="160" spans="1:15" s="17" customFormat="1" x14ac:dyDescent="0.2">
      <c r="A160" s="19"/>
      <c r="B160" s="19"/>
      <c r="C160" s="19"/>
      <c r="D160" s="19"/>
      <c r="E160" s="19"/>
      <c r="F160" s="19"/>
      <c r="G160" s="19"/>
      <c r="H160" s="109"/>
      <c r="I160" s="121"/>
      <c r="J160" s="121"/>
      <c r="K160" s="19"/>
      <c r="L160" s="19"/>
      <c r="M160" s="19"/>
      <c r="N160" s="19"/>
      <c r="O160" s="19"/>
    </row>
    <row r="161" spans="1:15" s="17" customFormat="1" x14ac:dyDescent="0.2">
      <c r="A161" s="19"/>
      <c r="B161" s="19"/>
      <c r="C161" s="19"/>
      <c r="D161" s="19"/>
      <c r="E161" s="19"/>
      <c r="F161" s="19"/>
      <c r="G161" s="19"/>
      <c r="H161" s="109"/>
      <c r="I161" s="121"/>
      <c r="J161" s="121"/>
      <c r="K161" s="19"/>
      <c r="L161" s="19"/>
      <c r="M161" s="19"/>
      <c r="N161" s="19"/>
      <c r="O161" s="19"/>
    </row>
    <row r="162" spans="1:15" s="17" customFormat="1" x14ac:dyDescent="0.2">
      <c r="A162" s="19"/>
      <c r="B162" s="19"/>
      <c r="C162" s="19"/>
      <c r="D162" s="19"/>
      <c r="E162" s="19"/>
      <c r="F162" s="19"/>
      <c r="G162" s="19"/>
      <c r="H162" s="109"/>
      <c r="I162" s="121"/>
      <c r="J162" s="121"/>
      <c r="K162" s="19"/>
      <c r="L162" s="19"/>
      <c r="M162" s="19"/>
      <c r="N162" s="19"/>
      <c r="O162" s="19"/>
    </row>
    <row r="163" spans="1:15" s="17" customFormat="1" x14ac:dyDescent="0.2">
      <c r="A163" s="19"/>
      <c r="B163" s="19"/>
      <c r="C163" s="19"/>
      <c r="D163" s="19"/>
      <c r="E163" s="19"/>
      <c r="F163" s="19"/>
      <c r="G163" s="19"/>
      <c r="H163" s="109"/>
      <c r="I163" s="121"/>
      <c r="J163" s="121"/>
      <c r="K163" s="19"/>
      <c r="L163" s="19"/>
      <c r="M163" s="19"/>
      <c r="N163" s="19"/>
      <c r="O163" s="19"/>
    </row>
    <row r="164" spans="1:15" s="17" customFormat="1" x14ac:dyDescent="0.2">
      <c r="A164" s="19"/>
      <c r="B164" s="19"/>
      <c r="C164" s="19"/>
      <c r="D164" s="19"/>
      <c r="E164" s="19"/>
      <c r="F164" s="19"/>
      <c r="G164" s="19"/>
      <c r="H164" s="109"/>
      <c r="I164" s="121"/>
      <c r="J164" s="121"/>
      <c r="K164" s="19"/>
      <c r="L164" s="19"/>
      <c r="M164" s="19"/>
      <c r="N164" s="19"/>
      <c r="O164" s="19"/>
    </row>
    <row r="165" spans="1:15" s="17" customFormat="1" x14ac:dyDescent="0.2">
      <c r="A165" s="19"/>
      <c r="B165" s="19"/>
      <c r="C165" s="19"/>
      <c r="D165" s="19"/>
      <c r="E165" s="19"/>
      <c r="F165" s="19"/>
      <c r="G165" s="19"/>
      <c r="H165" s="109"/>
      <c r="I165" s="121"/>
      <c r="J165" s="121"/>
      <c r="K165" s="19"/>
      <c r="L165" s="19"/>
      <c r="M165" s="19"/>
      <c r="N165" s="19"/>
      <c r="O165" s="19"/>
    </row>
    <row r="166" spans="1:15" s="17" customFormat="1" x14ac:dyDescent="0.2">
      <c r="A166" s="19"/>
      <c r="B166" s="19"/>
      <c r="C166" s="19"/>
      <c r="D166" s="19"/>
      <c r="E166" s="19"/>
      <c r="F166" s="19"/>
      <c r="G166" s="19"/>
      <c r="H166" s="109"/>
      <c r="I166" s="121"/>
      <c r="J166" s="121"/>
      <c r="K166" s="19"/>
      <c r="L166" s="19"/>
      <c r="M166" s="19"/>
      <c r="N166" s="19"/>
      <c r="O166" s="19"/>
    </row>
    <row r="167" spans="1:15" s="17" customFormat="1" x14ac:dyDescent="0.2">
      <c r="A167" s="19"/>
      <c r="B167" s="19"/>
      <c r="C167" s="19"/>
      <c r="D167" s="19"/>
      <c r="E167" s="19"/>
      <c r="F167" s="19"/>
      <c r="G167" s="19"/>
      <c r="H167" s="109"/>
      <c r="I167" s="121"/>
      <c r="J167" s="121"/>
      <c r="K167" s="19"/>
      <c r="L167" s="19"/>
      <c r="M167" s="19"/>
      <c r="N167" s="19"/>
      <c r="O167" s="19"/>
    </row>
    <row r="168" spans="1:15" s="17" customFormat="1" x14ac:dyDescent="0.2">
      <c r="A168" s="19"/>
      <c r="B168" s="19"/>
      <c r="C168" s="19"/>
      <c r="D168" s="19"/>
      <c r="E168" s="19"/>
      <c r="F168" s="19"/>
      <c r="G168" s="19"/>
      <c r="H168" s="109"/>
      <c r="I168" s="121"/>
      <c r="J168" s="121"/>
      <c r="K168" s="19"/>
      <c r="L168" s="19"/>
      <c r="M168" s="19"/>
      <c r="N168" s="19"/>
      <c r="O168" s="19"/>
    </row>
    <row r="169" spans="1:15" s="17" customFormat="1" x14ac:dyDescent="0.2">
      <c r="A169" s="19"/>
      <c r="B169" s="19"/>
      <c r="C169" s="19"/>
      <c r="D169" s="19"/>
      <c r="E169" s="19"/>
      <c r="F169" s="19"/>
      <c r="G169" s="19"/>
      <c r="H169" s="109"/>
      <c r="I169" s="121"/>
      <c r="J169" s="121"/>
      <c r="K169" s="19"/>
      <c r="L169" s="19"/>
      <c r="M169" s="19"/>
      <c r="N169" s="19"/>
      <c r="O169" s="19"/>
    </row>
    <row r="170" spans="1:15" s="17" customFormat="1" x14ac:dyDescent="0.2">
      <c r="A170" s="19"/>
      <c r="B170" s="19"/>
      <c r="C170" s="19"/>
      <c r="D170" s="19"/>
      <c r="E170" s="19"/>
      <c r="F170" s="19"/>
      <c r="G170" s="19"/>
      <c r="H170" s="109"/>
      <c r="I170" s="121"/>
      <c r="J170" s="121"/>
      <c r="K170" s="19"/>
      <c r="L170" s="19"/>
      <c r="M170" s="19"/>
      <c r="N170" s="19"/>
      <c r="O170" s="19"/>
    </row>
    <row r="171" spans="1:15" s="17" customFormat="1" x14ac:dyDescent="0.2">
      <c r="A171" s="19"/>
      <c r="B171" s="19"/>
      <c r="C171" s="19"/>
      <c r="D171" s="19"/>
      <c r="E171" s="19"/>
      <c r="F171" s="19"/>
      <c r="G171" s="19"/>
      <c r="H171" s="109"/>
      <c r="I171" s="121"/>
      <c r="J171" s="121"/>
      <c r="K171" s="19"/>
      <c r="L171" s="19"/>
      <c r="M171" s="19"/>
      <c r="N171" s="19"/>
      <c r="O171" s="19"/>
    </row>
    <row r="172" spans="1:15" s="17" customFormat="1" x14ac:dyDescent="0.2">
      <c r="A172" s="19"/>
      <c r="B172" s="19"/>
      <c r="C172" s="19"/>
      <c r="D172" s="19"/>
      <c r="E172" s="19"/>
      <c r="F172" s="19"/>
      <c r="G172" s="19"/>
      <c r="H172" s="109"/>
      <c r="I172" s="121"/>
      <c r="J172" s="121"/>
      <c r="K172" s="19"/>
      <c r="L172" s="19"/>
      <c r="M172" s="19"/>
      <c r="N172" s="19"/>
      <c r="O172" s="19"/>
    </row>
    <row r="173" spans="1:15" s="17" customFormat="1" x14ac:dyDescent="0.2">
      <c r="A173" s="19"/>
      <c r="B173" s="19"/>
      <c r="C173" s="19"/>
      <c r="D173" s="19"/>
      <c r="E173" s="19"/>
      <c r="F173" s="19"/>
      <c r="G173" s="19"/>
      <c r="H173" s="109"/>
      <c r="I173" s="121"/>
      <c r="J173" s="121"/>
      <c r="K173" s="19"/>
      <c r="L173" s="19"/>
      <c r="M173" s="19"/>
      <c r="N173" s="19"/>
      <c r="O173" s="19"/>
    </row>
    <row r="174" spans="1:15" s="17" customFormat="1" x14ac:dyDescent="0.2">
      <c r="A174" s="19"/>
      <c r="B174" s="19"/>
      <c r="C174" s="19"/>
      <c r="D174" s="19"/>
      <c r="E174" s="19"/>
      <c r="F174" s="19"/>
      <c r="G174" s="19"/>
      <c r="H174" s="109"/>
      <c r="I174" s="121"/>
      <c r="J174" s="121"/>
      <c r="K174" s="19"/>
      <c r="L174" s="19"/>
      <c r="M174" s="19"/>
      <c r="N174" s="19"/>
      <c r="O174" s="19"/>
    </row>
    <row r="175" spans="1:15" s="17" customFormat="1" x14ac:dyDescent="0.2">
      <c r="A175" s="19"/>
      <c r="B175" s="19"/>
      <c r="C175" s="19"/>
      <c r="D175" s="19"/>
      <c r="E175" s="19"/>
      <c r="F175" s="19"/>
      <c r="G175" s="19"/>
      <c r="H175" s="109"/>
      <c r="I175" s="121"/>
      <c r="J175" s="121"/>
      <c r="K175" s="19"/>
      <c r="L175" s="19"/>
      <c r="M175" s="19"/>
      <c r="N175" s="19"/>
      <c r="O175" s="19"/>
    </row>
    <row r="176" spans="1:15" s="17" customFormat="1" x14ac:dyDescent="0.2">
      <c r="A176" s="19"/>
      <c r="B176" s="19"/>
      <c r="C176" s="19"/>
      <c r="D176" s="19"/>
      <c r="E176" s="19"/>
      <c r="F176" s="19"/>
      <c r="G176" s="19"/>
      <c r="H176" s="109"/>
      <c r="I176" s="121"/>
      <c r="J176" s="121"/>
      <c r="K176" s="19"/>
      <c r="L176" s="19"/>
      <c r="M176" s="19"/>
      <c r="N176" s="19"/>
      <c r="O176" s="19"/>
    </row>
    <row r="177" spans="1:15" s="17" customFormat="1" x14ac:dyDescent="0.2">
      <c r="A177" s="19"/>
      <c r="B177" s="19"/>
      <c r="C177" s="19"/>
      <c r="D177" s="19"/>
      <c r="E177" s="19"/>
      <c r="F177" s="19"/>
      <c r="G177" s="19"/>
      <c r="H177" s="109"/>
      <c r="I177" s="121"/>
      <c r="J177" s="121"/>
      <c r="K177" s="19"/>
      <c r="L177" s="19"/>
      <c r="M177" s="19"/>
      <c r="N177" s="19"/>
      <c r="O177" s="19"/>
    </row>
    <row r="178" spans="1:15" s="17" customFormat="1" x14ac:dyDescent="0.2">
      <c r="A178" s="19"/>
      <c r="B178" s="19"/>
      <c r="C178" s="19"/>
      <c r="D178" s="19"/>
      <c r="E178" s="19"/>
      <c r="F178" s="19"/>
      <c r="G178" s="19"/>
      <c r="H178" s="109"/>
      <c r="I178" s="121"/>
      <c r="J178" s="121"/>
      <c r="K178" s="19"/>
      <c r="L178" s="19"/>
      <c r="M178" s="19"/>
      <c r="N178" s="19"/>
      <c r="O178" s="19"/>
    </row>
    <row r="179" spans="1:15" s="17" customFormat="1" x14ac:dyDescent="0.2">
      <c r="A179" s="19"/>
      <c r="B179" s="19"/>
      <c r="C179" s="19"/>
      <c r="D179" s="19"/>
      <c r="E179" s="19"/>
      <c r="F179" s="19"/>
      <c r="G179" s="19"/>
      <c r="H179" s="109"/>
      <c r="I179" s="121"/>
      <c r="J179" s="121"/>
      <c r="K179" s="19"/>
      <c r="L179" s="19"/>
      <c r="M179" s="19"/>
      <c r="N179" s="19"/>
      <c r="O179" s="19"/>
    </row>
    <row r="180" spans="1:15" s="17" customFormat="1" x14ac:dyDescent="0.2">
      <c r="A180" s="19"/>
      <c r="B180" s="19"/>
      <c r="C180" s="19"/>
      <c r="D180" s="19"/>
      <c r="E180" s="19"/>
      <c r="F180" s="19"/>
      <c r="G180" s="19"/>
      <c r="H180" s="109"/>
      <c r="I180" s="121"/>
      <c r="J180" s="121"/>
      <c r="K180" s="19"/>
      <c r="L180" s="19"/>
      <c r="M180" s="19"/>
      <c r="N180" s="19"/>
      <c r="O180" s="19"/>
    </row>
    <row r="181" spans="1:15" s="17" customFormat="1" x14ac:dyDescent="0.2">
      <c r="A181" s="19"/>
      <c r="B181" s="19"/>
      <c r="C181" s="19"/>
      <c r="D181" s="19"/>
      <c r="E181" s="19"/>
      <c r="F181" s="19"/>
      <c r="G181" s="19"/>
      <c r="H181" s="109"/>
      <c r="I181" s="121"/>
      <c r="J181" s="121"/>
      <c r="K181" s="19"/>
      <c r="L181" s="19"/>
      <c r="M181" s="19"/>
      <c r="N181" s="19"/>
      <c r="O181" s="19"/>
    </row>
    <row r="182" spans="1:15" s="17" customFormat="1" x14ac:dyDescent="0.2">
      <c r="A182" s="19"/>
      <c r="B182" s="19"/>
      <c r="C182" s="19"/>
      <c r="D182" s="19"/>
      <c r="E182" s="19"/>
      <c r="F182" s="19"/>
      <c r="G182" s="19"/>
      <c r="H182" s="109"/>
      <c r="I182" s="121"/>
      <c r="J182" s="121"/>
      <c r="K182" s="19"/>
      <c r="L182" s="19"/>
      <c r="M182" s="19"/>
      <c r="N182" s="19"/>
      <c r="O182" s="19"/>
    </row>
    <row r="183" spans="1:15" s="17" customFormat="1" x14ac:dyDescent="0.2">
      <c r="A183" s="19"/>
      <c r="B183" s="19"/>
      <c r="C183" s="19"/>
      <c r="D183" s="19"/>
      <c r="E183" s="19"/>
      <c r="F183" s="19"/>
      <c r="G183" s="19"/>
      <c r="H183" s="109"/>
      <c r="I183" s="121"/>
      <c r="J183" s="121"/>
      <c r="K183" s="19"/>
      <c r="L183" s="19"/>
      <c r="M183" s="19"/>
      <c r="N183" s="19"/>
      <c r="O183" s="19"/>
    </row>
    <row r="184" spans="1:15" s="17" customFormat="1" x14ac:dyDescent="0.2">
      <c r="A184" s="19"/>
      <c r="B184" s="19"/>
      <c r="C184" s="19"/>
      <c r="D184" s="19"/>
      <c r="E184" s="19"/>
      <c r="F184" s="19"/>
      <c r="G184" s="19"/>
      <c r="H184" s="109"/>
      <c r="I184" s="121"/>
      <c r="J184" s="121"/>
      <c r="K184" s="19"/>
      <c r="L184" s="19"/>
      <c r="M184" s="19"/>
      <c r="N184" s="19"/>
      <c r="O184" s="19"/>
    </row>
    <row r="185" spans="1:15" s="17" customFormat="1" x14ac:dyDescent="0.2">
      <c r="A185" s="19"/>
      <c r="B185" s="19"/>
      <c r="C185" s="19"/>
      <c r="D185" s="19"/>
      <c r="E185" s="19"/>
      <c r="F185" s="19"/>
      <c r="G185" s="19"/>
      <c r="H185" s="109"/>
      <c r="I185" s="121"/>
      <c r="J185" s="121"/>
      <c r="K185" s="19"/>
      <c r="L185" s="19"/>
      <c r="M185" s="19"/>
      <c r="N185" s="19"/>
      <c r="O185" s="19"/>
    </row>
    <row r="186" spans="1:15" s="17" customFormat="1" x14ac:dyDescent="0.2">
      <c r="A186" s="19"/>
      <c r="B186" s="19"/>
      <c r="C186" s="19"/>
      <c r="D186" s="19"/>
      <c r="E186" s="19"/>
      <c r="F186" s="19"/>
      <c r="G186" s="19"/>
      <c r="H186" s="109"/>
      <c r="I186" s="121"/>
      <c r="J186" s="121"/>
      <c r="K186" s="19"/>
      <c r="L186" s="19"/>
      <c r="M186" s="19"/>
      <c r="N186" s="19"/>
      <c r="O186" s="19"/>
    </row>
    <row r="187" spans="1:15" s="17" customFormat="1" x14ac:dyDescent="0.2">
      <c r="A187" s="19"/>
      <c r="B187" s="19"/>
      <c r="C187" s="19"/>
      <c r="D187" s="19"/>
      <c r="E187" s="19"/>
      <c r="F187" s="19"/>
      <c r="G187" s="19"/>
      <c r="H187" s="109"/>
      <c r="I187" s="121"/>
      <c r="J187" s="121"/>
      <c r="K187" s="19"/>
      <c r="L187" s="19"/>
      <c r="M187" s="19"/>
      <c r="N187" s="19"/>
      <c r="O187" s="19"/>
    </row>
    <row r="188" spans="1:15" s="17" customFormat="1" x14ac:dyDescent="0.2">
      <c r="A188" s="19"/>
      <c r="B188" s="19"/>
      <c r="C188" s="19"/>
      <c r="D188" s="19"/>
      <c r="E188" s="19"/>
      <c r="F188" s="19"/>
      <c r="G188" s="19"/>
      <c r="H188" s="109"/>
      <c r="I188" s="121"/>
      <c r="J188" s="121"/>
      <c r="K188" s="19"/>
      <c r="L188" s="19"/>
      <c r="M188" s="19"/>
      <c r="N188" s="19"/>
      <c r="O188" s="19"/>
    </row>
    <row r="189" spans="1:15" s="17" customFormat="1" x14ac:dyDescent="0.2">
      <c r="A189" s="19"/>
      <c r="B189" s="19"/>
      <c r="C189" s="19"/>
      <c r="D189" s="19"/>
      <c r="E189" s="19"/>
      <c r="F189" s="19"/>
      <c r="G189" s="19"/>
      <c r="H189" s="109"/>
      <c r="I189" s="121"/>
      <c r="J189" s="121"/>
      <c r="K189" s="19"/>
      <c r="L189" s="19"/>
      <c r="M189" s="19"/>
      <c r="N189" s="19"/>
      <c r="O189" s="19"/>
    </row>
    <row r="190" spans="1:15" s="17" customFormat="1" x14ac:dyDescent="0.2">
      <c r="A190" s="19"/>
      <c r="B190" s="19"/>
      <c r="C190" s="19"/>
      <c r="D190" s="19"/>
      <c r="E190" s="19"/>
      <c r="F190" s="19"/>
      <c r="G190" s="19"/>
      <c r="H190" s="109"/>
      <c r="I190" s="121"/>
      <c r="J190" s="121"/>
      <c r="K190" s="19"/>
      <c r="L190" s="19"/>
      <c r="M190" s="19"/>
      <c r="N190" s="19"/>
      <c r="O190" s="19"/>
    </row>
    <row r="191" spans="1:15" s="17" customFormat="1" x14ac:dyDescent="0.2">
      <c r="A191" s="19"/>
      <c r="B191" s="19"/>
      <c r="C191" s="19"/>
      <c r="D191" s="19"/>
      <c r="E191" s="19"/>
      <c r="F191" s="19"/>
      <c r="G191" s="19"/>
      <c r="H191" s="109"/>
      <c r="I191" s="121"/>
      <c r="J191" s="121"/>
      <c r="K191" s="19"/>
      <c r="L191" s="19"/>
      <c r="M191" s="19"/>
      <c r="N191" s="19"/>
      <c r="O191" s="19"/>
    </row>
    <row r="192" spans="1:15" s="17" customFormat="1" x14ac:dyDescent="0.2">
      <c r="A192" s="19"/>
      <c r="B192" s="19"/>
      <c r="C192" s="19"/>
      <c r="D192" s="19"/>
      <c r="E192" s="19"/>
      <c r="F192" s="19"/>
      <c r="G192" s="19"/>
      <c r="H192" s="109"/>
      <c r="I192" s="121"/>
      <c r="J192" s="121"/>
      <c r="K192" s="19"/>
      <c r="L192" s="19"/>
      <c r="M192" s="19"/>
      <c r="N192" s="19"/>
      <c r="O192" s="19"/>
    </row>
    <row r="193" spans="1:15" s="17" customFormat="1" x14ac:dyDescent="0.2">
      <c r="A193" s="19"/>
      <c r="B193" s="19"/>
      <c r="C193" s="19"/>
      <c r="D193" s="19"/>
      <c r="E193" s="19"/>
      <c r="F193" s="19"/>
      <c r="G193" s="19"/>
      <c r="H193" s="109"/>
      <c r="I193" s="121"/>
      <c r="J193" s="121"/>
      <c r="K193" s="19"/>
      <c r="L193" s="19"/>
      <c r="M193" s="19"/>
      <c r="N193" s="19"/>
      <c r="O193" s="19"/>
    </row>
    <row r="194" spans="1:15" s="17" customFormat="1" x14ac:dyDescent="0.2">
      <c r="A194" s="19"/>
      <c r="B194" s="19"/>
      <c r="C194" s="19"/>
      <c r="D194" s="19"/>
      <c r="E194" s="19"/>
      <c r="F194" s="19"/>
      <c r="G194" s="19"/>
      <c r="H194" s="109"/>
      <c r="I194" s="121"/>
      <c r="J194" s="121"/>
      <c r="K194" s="19"/>
      <c r="L194" s="19"/>
      <c r="M194" s="19"/>
      <c r="N194" s="19"/>
      <c r="O194" s="19"/>
    </row>
    <row r="195" spans="1:15" s="17" customFormat="1" x14ac:dyDescent="0.2">
      <c r="A195" s="19"/>
      <c r="B195" s="19"/>
      <c r="C195" s="19"/>
      <c r="D195" s="19"/>
      <c r="E195" s="19"/>
      <c r="F195" s="19"/>
      <c r="G195" s="19"/>
      <c r="H195" s="109"/>
      <c r="I195" s="121"/>
      <c r="J195" s="121"/>
      <c r="K195" s="19"/>
      <c r="L195" s="19"/>
      <c r="M195" s="19"/>
      <c r="N195" s="19"/>
      <c r="O195" s="19"/>
    </row>
    <row r="196" spans="1:15" s="17" customFormat="1" x14ac:dyDescent="0.2">
      <c r="A196" s="19"/>
      <c r="B196" s="19"/>
      <c r="C196" s="19"/>
      <c r="D196" s="19"/>
      <c r="E196" s="19"/>
      <c r="F196" s="19"/>
      <c r="G196" s="19"/>
      <c r="H196" s="109"/>
      <c r="I196" s="121"/>
      <c r="J196" s="121"/>
      <c r="K196" s="19"/>
      <c r="L196" s="19"/>
      <c r="M196" s="19"/>
      <c r="N196" s="19"/>
      <c r="O196" s="19"/>
    </row>
    <row r="197" spans="1:15" s="17" customFormat="1" x14ac:dyDescent="0.2">
      <c r="A197" s="19"/>
      <c r="B197" s="19"/>
      <c r="C197" s="19"/>
      <c r="D197" s="19"/>
      <c r="E197" s="19"/>
      <c r="F197" s="19"/>
      <c r="G197" s="19"/>
      <c r="H197" s="109"/>
      <c r="I197" s="121"/>
      <c r="J197" s="121"/>
      <c r="K197" s="19"/>
      <c r="L197" s="19"/>
      <c r="M197" s="19"/>
      <c r="N197" s="19"/>
      <c r="O197" s="19"/>
    </row>
    <row r="198" spans="1:15" s="17" customFormat="1" x14ac:dyDescent="0.2">
      <c r="A198" s="19"/>
      <c r="B198" s="19"/>
      <c r="C198" s="19"/>
      <c r="D198" s="19"/>
      <c r="E198" s="19"/>
      <c r="F198" s="19"/>
      <c r="G198" s="19"/>
      <c r="H198" s="109"/>
      <c r="I198" s="121"/>
      <c r="J198" s="121"/>
      <c r="K198" s="19"/>
      <c r="L198" s="19"/>
      <c r="M198" s="19"/>
      <c r="N198" s="19"/>
      <c r="O198" s="19"/>
    </row>
    <row r="199" spans="1:15" s="17" customFormat="1" x14ac:dyDescent="0.2">
      <c r="A199" s="19"/>
      <c r="B199" s="19"/>
      <c r="C199" s="19"/>
      <c r="D199" s="19"/>
      <c r="E199" s="19"/>
      <c r="F199" s="19"/>
      <c r="G199" s="19"/>
      <c r="H199" s="109"/>
      <c r="I199" s="121"/>
      <c r="J199" s="121"/>
      <c r="K199" s="19"/>
      <c r="L199" s="19"/>
      <c r="M199" s="19"/>
      <c r="N199" s="19"/>
      <c r="O199" s="19"/>
    </row>
    <row r="200" spans="1:15" s="17" customFormat="1" x14ac:dyDescent="0.2">
      <c r="A200" s="19"/>
      <c r="B200" s="19"/>
      <c r="C200" s="19"/>
      <c r="D200" s="19"/>
      <c r="E200" s="19"/>
      <c r="F200" s="19"/>
      <c r="G200" s="19"/>
      <c r="H200" s="109"/>
      <c r="I200" s="121"/>
      <c r="J200" s="121"/>
      <c r="K200" s="19"/>
      <c r="L200" s="19"/>
      <c r="M200" s="19"/>
      <c r="N200" s="19"/>
      <c r="O200" s="19"/>
    </row>
    <row r="201" spans="1:15" s="17" customFormat="1" x14ac:dyDescent="0.2">
      <c r="A201" s="19"/>
      <c r="B201" s="19"/>
      <c r="C201" s="19"/>
      <c r="D201" s="19"/>
      <c r="E201" s="19"/>
      <c r="F201" s="19"/>
      <c r="G201" s="19"/>
      <c r="H201" s="109"/>
      <c r="I201" s="121"/>
      <c r="J201" s="121"/>
      <c r="K201" s="19"/>
      <c r="L201" s="19"/>
      <c r="M201" s="19"/>
      <c r="N201" s="19"/>
      <c r="O201" s="19"/>
    </row>
    <row r="202" spans="1:15" s="17" customFormat="1" x14ac:dyDescent="0.2">
      <c r="A202" s="19"/>
      <c r="B202" s="19"/>
      <c r="C202" s="19"/>
      <c r="D202" s="19"/>
      <c r="E202" s="19"/>
      <c r="F202" s="19"/>
      <c r="G202" s="19"/>
      <c r="H202" s="109"/>
      <c r="I202" s="121"/>
      <c r="J202" s="121"/>
      <c r="K202" s="19"/>
      <c r="L202" s="19"/>
      <c r="M202" s="19"/>
      <c r="N202" s="19"/>
      <c r="O202" s="19"/>
    </row>
    <row r="203" spans="1:15" s="17" customFormat="1" x14ac:dyDescent="0.2">
      <c r="A203" s="19"/>
      <c r="B203" s="19"/>
      <c r="C203" s="19"/>
      <c r="D203" s="19"/>
      <c r="E203" s="19"/>
      <c r="F203" s="19"/>
      <c r="G203" s="19"/>
      <c r="H203" s="109"/>
      <c r="I203" s="121"/>
      <c r="J203" s="121"/>
      <c r="K203" s="19"/>
      <c r="L203" s="19"/>
      <c r="M203" s="19"/>
      <c r="N203" s="19"/>
      <c r="O203" s="19"/>
    </row>
    <row r="204" spans="1:15" s="17" customFormat="1" x14ac:dyDescent="0.2">
      <c r="A204" s="19"/>
      <c r="B204" s="19"/>
      <c r="C204" s="19"/>
      <c r="D204" s="19"/>
      <c r="E204" s="19"/>
      <c r="F204" s="19"/>
      <c r="G204" s="19"/>
      <c r="H204" s="109"/>
      <c r="I204" s="121"/>
      <c r="J204" s="121"/>
      <c r="K204" s="19"/>
      <c r="L204" s="19"/>
      <c r="M204" s="19"/>
      <c r="N204" s="19"/>
      <c r="O204" s="19"/>
    </row>
    <row r="205" spans="1:15" s="17" customFormat="1" x14ac:dyDescent="0.2">
      <c r="A205" s="19"/>
      <c r="B205" s="19"/>
      <c r="C205" s="19"/>
      <c r="D205" s="19"/>
      <c r="E205" s="19"/>
      <c r="F205" s="19"/>
      <c r="G205" s="19"/>
      <c r="H205" s="109"/>
      <c r="I205" s="121"/>
      <c r="J205" s="121"/>
      <c r="K205" s="19"/>
      <c r="L205" s="19"/>
      <c r="M205" s="19"/>
      <c r="N205" s="19"/>
      <c r="O205" s="19"/>
    </row>
    <row r="206" spans="1:15" s="17" customFormat="1" x14ac:dyDescent="0.2">
      <c r="A206" s="19"/>
      <c r="B206" s="19"/>
      <c r="C206" s="19"/>
      <c r="D206" s="19"/>
      <c r="E206" s="19"/>
      <c r="F206" s="19"/>
      <c r="G206" s="19"/>
      <c r="H206" s="109"/>
      <c r="I206" s="121"/>
      <c r="J206" s="121"/>
      <c r="K206" s="19"/>
      <c r="L206" s="19"/>
      <c r="M206" s="19"/>
      <c r="N206" s="19"/>
      <c r="O206" s="19"/>
    </row>
    <row r="207" spans="1:15" s="17" customFormat="1" x14ac:dyDescent="0.2">
      <c r="A207" s="19"/>
      <c r="B207" s="19"/>
      <c r="C207" s="19"/>
      <c r="D207" s="19"/>
      <c r="E207" s="19"/>
      <c r="F207" s="19"/>
      <c r="G207" s="19"/>
      <c r="H207" s="109"/>
      <c r="I207" s="121"/>
      <c r="J207" s="121"/>
      <c r="K207" s="19"/>
      <c r="L207" s="19"/>
      <c r="M207" s="19"/>
      <c r="N207" s="19"/>
      <c r="O207" s="19"/>
    </row>
    <row r="208" spans="1:15" s="17" customFormat="1" x14ac:dyDescent="0.2">
      <c r="A208" s="19"/>
      <c r="B208" s="19"/>
      <c r="C208" s="19"/>
      <c r="D208" s="19"/>
      <c r="E208" s="19"/>
      <c r="F208" s="19"/>
      <c r="G208" s="19"/>
      <c r="H208" s="109"/>
      <c r="I208" s="121"/>
      <c r="J208" s="121"/>
      <c r="K208" s="19"/>
      <c r="L208" s="19"/>
      <c r="M208" s="19"/>
      <c r="N208" s="19"/>
      <c r="O208" s="19"/>
    </row>
    <row r="209" spans="1:15" s="17" customFormat="1" x14ac:dyDescent="0.2">
      <c r="A209" s="19"/>
      <c r="B209" s="19"/>
      <c r="C209" s="19"/>
      <c r="D209" s="19"/>
      <c r="E209" s="19"/>
      <c r="F209" s="19"/>
      <c r="G209" s="19"/>
      <c r="H209" s="109"/>
      <c r="I209" s="121"/>
      <c r="J209" s="121"/>
      <c r="K209" s="19"/>
      <c r="L209" s="19"/>
      <c r="M209" s="19"/>
      <c r="N209" s="19"/>
      <c r="O209" s="19"/>
    </row>
    <row r="210" spans="1:15" s="17" customFormat="1" x14ac:dyDescent="0.2">
      <c r="A210" s="19"/>
      <c r="B210" s="19"/>
      <c r="C210" s="19"/>
      <c r="D210" s="19"/>
      <c r="E210" s="19"/>
      <c r="F210" s="19"/>
      <c r="G210" s="19"/>
      <c r="H210" s="109"/>
      <c r="I210" s="121"/>
      <c r="J210" s="121"/>
      <c r="K210" s="19"/>
      <c r="L210" s="19"/>
      <c r="M210" s="19"/>
      <c r="N210" s="19"/>
      <c r="O210" s="19"/>
    </row>
    <row r="211" spans="1:15" s="17" customFormat="1" x14ac:dyDescent="0.2">
      <c r="A211" s="19"/>
      <c r="B211" s="19"/>
      <c r="C211" s="19"/>
      <c r="D211" s="19"/>
      <c r="E211" s="19"/>
      <c r="F211" s="19"/>
      <c r="G211" s="19"/>
      <c r="H211" s="109"/>
      <c r="I211" s="121"/>
      <c r="J211" s="121"/>
      <c r="K211" s="19"/>
      <c r="L211" s="19"/>
      <c r="M211" s="19"/>
      <c r="N211" s="19"/>
      <c r="O211" s="19"/>
    </row>
    <row r="212" spans="1:15" s="17" customFormat="1" x14ac:dyDescent="0.2">
      <c r="A212" s="19"/>
      <c r="B212" s="19"/>
      <c r="C212" s="19"/>
      <c r="D212" s="19"/>
      <c r="E212" s="19"/>
      <c r="F212" s="19"/>
      <c r="G212" s="19"/>
      <c r="H212" s="109"/>
      <c r="I212" s="121"/>
      <c r="J212" s="121"/>
      <c r="K212" s="19"/>
      <c r="L212" s="19"/>
      <c r="M212" s="19"/>
      <c r="N212" s="19"/>
      <c r="O212" s="19"/>
    </row>
    <row r="213" spans="1:15" s="17" customFormat="1" x14ac:dyDescent="0.2">
      <c r="A213" s="19"/>
      <c r="B213" s="19"/>
      <c r="C213" s="19"/>
      <c r="D213" s="19"/>
      <c r="E213" s="19"/>
      <c r="F213" s="19"/>
      <c r="G213" s="19"/>
      <c r="H213" s="109"/>
      <c r="I213" s="121"/>
      <c r="J213" s="121"/>
      <c r="K213" s="19"/>
      <c r="L213" s="19"/>
      <c r="M213" s="19"/>
      <c r="N213" s="19"/>
      <c r="O213" s="19"/>
    </row>
    <row r="214" spans="1:15" s="17" customFormat="1" x14ac:dyDescent="0.2">
      <c r="A214" s="19"/>
      <c r="B214" s="19"/>
      <c r="C214" s="19"/>
      <c r="D214" s="19"/>
      <c r="E214" s="19"/>
      <c r="F214" s="19"/>
      <c r="G214" s="19"/>
      <c r="H214" s="109"/>
      <c r="I214" s="121"/>
      <c r="J214" s="121"/>
      <c r="K214" s="19"/>
      <c r="L214" s="19"/>
      <c r="M214" s="19"/>
      <c r="N214" s="19"/>
      <c r="O214" s="19"/>
    </row>
    <row r="215" spans="1:15" s="17" customFormat="1" x14ac:dyDescent="0.2">
      <c r="A215" s="19"/>
      <c r="B215" s="19"/>
      <c r="C215" s="19"/>
      <c r="D215" s="19"/>
      <c r="E215" s="19"/>
      <c r="F215" s="19"/>
      <c r="G215" s="19"/>
      <c r="H215" s="109"/>
      <c r="I215" s="121"/>
      <c r="J215" s="121"/>
      <c r="K215" s="19"/>
      <c r="L215" s="19"/>
      <c r="M215" s="19"/>
      <c r="N215" s="19"/>
      <c r="O215" s="19"/>
    </row>
    <row r="216" spans="1:15" s="17" customFormat="1" x14ac:dyDescent="0.2">
      <c r="A216" s="19"/>
      <c r="B216" s="19"/>
      <c r="C216" s="19"/>
      <c r="D216" s="19"/>
      <c r="E216" s="19"/>
      <c r="F216" s="19"/>
      <c r="G216" s="19"/>
      <c r="H216" s="109"/>
      <c r="I216" s="121"/>
      <c r="J216" s="121"/>
      <c r="K216" s="19"/>
      <c r="L216" s="19"/>
      <c r="M216" s="19"/>
      <c r="N216" s="19"/>
      <c r="O216" s="19"/>
    </row>
    <row r="217" spans="1:15" s="17" customFormat="1" x14ac:dyDescent="0.2">
      <c r="A217" s="19"/>
      <c r="B217" s="19"/>
      <c r="C217" s="19"/>
      <c r="D217" s="19"/>
      <c r="E217" s="19"/>
      <c r="F217" s="19"/>
      <c r="G217" s="19"/>
      <c r="H217" s="109"/>
      <c r="I217" s="121"/>
      <c r="J217" s="121"/>
      <c r="K217" s="19"/>
      <c r="L217" s="19"/>
      <c r="M217" s="19"/>
      <c r="N217" s="19"/>
      <c r="O217" s="19"/>
    </row>
    <row r="218" spans="1:15" s="17" customFormat="1" x14ac:dyDescent="0.2">
      <c r="A218" s="19"/>
      <c r="B218" s="19"/>
      <c r="C218" s="19"/>
      <c r="D218" s="19"/>
      <c r="E218" s="19"/>
      <c r="F218" s="19"/>
      <c r="G218" s="19"/>
      <c r="H218" s="109"/>
      <c r="I218" s="121"/>
      <c r="J218" s="121"/>
      <c r="K218" s="19"/>
      <c r="L218" s="19"/>
      <c r="M218" s="19"/>
      <c r="N218" s="19"/>
      <c r="O218" s="19"/>
    </row>
    <row r="219" spans="1:15" s="17" customFormat="1" x14ac:dyDescent="0.2">
      <c r="A219" s="19"/>
      <c r="B219" s="19"/>
      <c r="C219" s="19"/>
      <c r="D219" s="19"/>
      <c r="E219" s="19"/>
      <c r="F219" s="19"/>
      <c r="G219" s="19"/>
      <c r="H219" s="109"/>
      <c r="I219" s="121"/>
      <c r="J219" s="121"/>
      <c r="K219" s="19"/>
      <c r="L219" s="19"/>
      <c r="M219" s="19"/>
      <c r="N219" s="19"/>
      <c r="O219" s="19"/>
    </row>
    <row r="220" spans="1:15" s="17" customFormat="1" x14ac:dyDescent="0.2">
      <c r="A220" s="19"/>
      <c r="B220" s="19"/>
      <c r="C220" s="19"/>
      <c r="D220" s="19"/>
      <c r="E220" s="19"/>
      <c r="F220" s="19"/>
      <c r="G220" s="19"/>
      <c r="H220" s="109"/>
      <c r="I220" s="121"/>
      <c r="J220" s="121"/>
      <c r="K220" s="19"/>
      <c r="L220" s="19"/>
      <c r="M220" s="19"/>
      <c r="N220" s="19"/>
      <c r="O220" s="19"/>
    </row>
    <row r="221" spans="1:15" s="17" customFormat="1" x14ac:dyDescent="0.2">
      <c r="A221" s="19"/>
      <c r="B221" s="19"/>
      <c r="C221" s="19"/>
      <c r="D221" s="19"/>
      <c r="E221" s="19"/>
      <c r="F221" s="19"/>
      <c r="G221" s="19"/>
      <c r="H221" s="109"/>
      <c r="I221" s="121"/>
      <c r="J221" s="121"/>
      <c r="K221" s="19"/>
      <c r="L221" s="19"/>
      <c r="M221" s="19"/>
      <c r="N221" s="19"/>
      <c r="O221" s="19"/>
    </row>
    <row r="222" spans="1:15" s="17" customFormat="1" x14ac:dyDescent="0.2">
      <c r="A222" s="19"/>
      <c r="B222" s="19"/>
      <c r="C222" s="19"/>
      <c r="D222" s="19"/>
      <c r="E222" s="19"/>
      <c r="F222" s="19"/>
      <c r="G222" s="19"/>
      <c r="H222" s="109"/>
      <c r="I222" s="121"/>
      <c r="J222" s="121"/>
      <c r="K222" s="19"/>
      <c r="L222" s="19"/>
      <c r="M222" s="19"/>
      <c r="N222" s="19"/>
      <c r="O222" s="19"/>
    </row>
    <row r="223" spans="1:15" s="17" customFormat="1" x14ac:dyDescent="0.2">
      <c r="A223" s="19"/>
      <c r="B223" s="19"/>
      <c r="C223" s="19"/>
      <c r="D223" s="19"/>
      <c r="E223" s="19"/>
      <c r="F223" s="19"/>
      <c r="G223" s="19"/>
      <c r="H223" s="109"/>
      <c r="I223" s="121"/>
      <c r="J223" s="121"/>
      <c r="K223" s="19"/>
      <c r="L223" s="19"/>
      <c r="M223" s="19"/>
      <c r="N223" s="19"/>
      <c r="O223" s="19"/>
    </row>
    <row r="224" spans="1:15" s="17" customFormat="1" x14ac:dyDescent="0.2">
      <c r="A224" s="19"/>
      <c r="B224" s="19"/>
      <c r="C224" s="19"/>
      <c r="D224" s="19"/>
      <c r="E224" s="19"/>
      <c r="F224" s="19"/>
      <c r="G224" s="19"/>
      <c r="H224" s="109"/>
      <c r="I224" s="121"/>
      <c r="J224" s="121"/>
      <c r="K224" s="19"/>
      <c r="L224" s="19"/>
      <c r="M224" s="19"/>
      <c r="N224" s="19"/>
      <c r="O224" s="19"/>
    </row>
    <row r="225" spans="1:15" s="17" customFormat="1" x14ac:dyDescent="0.2">
      <c r="A225" s="19"/>
      <c r="B225" s="19"/>
      <c r="C225" s="19"/>
      <c r="D225" s="19"/>
      <c r="E225" s="19"/>
      <c r="F225" s="19"/>
      <c r="G225" s="19"/>
      <c r="H225" s="109"/>
      <c r="I225" s="121"/>
      <c r="J225" s="121"/>
      <c r="K225" s="19"/>
      <c r="L225" s="19"/>
      <c r="M225" s="19"/>
      <c r="N225" s="19"/>
      <c r="O225" s="19"/>
    </row>
    <row r="226" spans="1:15" s="17" customFormat="1" x14ac:dyDescent="0.2">
      <c r="A226" s="19"/>
      <c r="B226" s="19"/>
      <c r="C226" s="19"/>
      <c r="D226" s="19"/>
      <c r="E226" s="19"/>
      <c r="F226" s="19"/>
      <c r="G226" s="19"/>
      <c r="H226" s="109"/>
      <c r="I226" s="121"/>
      <c r="J226" s="121"/>
      <c r="K226" s="19"/>
      <c r="L226" s="19"/>
      <c r="M226" s="19"/>
      <c r="N226" s="19"/>
      <c r="O226" s="19"/>
    </row>
    <row r="227" spans="1:15" s="17" customFormat="1" x14ac:dyDescent="0.2">
      <c r="A227" s="19"/>
      <c r="B227" s="19"/>
      <c r="C227" s="19"/>
      <c r="D227" s="19"/>
      <c r="E227" s="19"/>
      <c r="F227" s="19"/>
      <c r="G227" s="19"/>
      <c r="H227" s="109"/>
      <c r="I227" s="121"/>
      <c r="J227" s="121"/>
      <c r="K227" s="19"/>
      <c r="L227" s="19"/>
      <c r="M227" s="19"/>
      <c r="N227" s="19"/>
      <c r="O227" s="19"/>
    </row>
    <row r="228" spans="1:15" s="17" customFormat="1" x14ac:dyDescent="0.2">
      <c r="A228" s="19"/>
      <c r="B228" s="19"/>
      <c r="C228" s="19"/>
      <c r="D228" s="19"/>
      <c r="E228" s="19"/>
      <c r="F228" s="19"/>
      <c r="G228" s="19"/>
      <c r="H228" s="109"/>
      <c r="I228" s="121"/>
      <c r="J228" s="121"/>
      <c r="K228" s="19"/>
      <c r="L228" s="19"/>
      <c r="M228" s="19"/>
      <c r="N228" s="19"/>
      <c r="O228" s="19"/>
    </row>
    <row r="229" spans="1:15" s="17" customFormat="1" x14ac:dyDescent="0.2">
      <c r="A229" s="19"/>
      <c r="B229" s="19"/>
      <c r="C229" s="19"/>
      <c r="D229" s="19"/>
      <c r="E229" s="19"/>
      <c r="F229" s="19"/>
      <c r="G229" s="19"/>
      <c r="H229" s="109"/>
      <c r="I229" s="121"/>
      <c r="J229" s="121"/>
      <c r="K229" s="19"/>
      <c r="L229" s="19"/>
      <c r="M229" s="19"/>
      <c r="N229" s="19"/>
      <c r="O229" s="19"/>
    </row>
    <row r="230" spans="1:15" s="17" customFormat="1" x14ac:dyDescent="0.2">
      <c r="A230" s="19"/>
      <c r="B230" s="19"/>
      <c r="C230" s="19"/>
      <c r="D230" s="19"/>
      <c r="E230" s="19"/>
      <c r="F230" s="19"/>
      <c r="G230" s="19"/>
      <c r="H230" s="109"/>
      <c r="I230" s="121"/>
      <c r="J230" s="121"/>
      <c r="K230" s="19"/>
      <c r="L230" s="19"/>
      <c r="M230" s="19"/>
      <c r="N230" s="19"/>
      <c r="O230" s="19"/>
    </row>
    <row r="231" spans="1:15" s="17" customFormat="1" x14ac:dyDescent="0.2">
      <c r="A231" s="19"/>
      <c r="B231" s="19"/>
      <c r="C231" s="19"/>
      <c r="D231" s="19"/>
      <c r="E231" s="19"/>
      <c r="F231" s="19"/>
      <c r="G231" s="19"/>
      <c r="H231" s="109"/>
      <c r="I231" s="121"/>
      <c r="J231" s="121"/>
      <c r="K231" s="19"/>
      <c r="L231" s="19"/>
      <c r="M231" s="19"/>
      <c r="N231" s="19"/>
      <c r="O231" s="19"/>
    </row>
    <row r="232" spans="1:15" s="17" customFormat="1" x14ac:dyDescent="0.2">
      <c r="A232" s="19"/>
      <c r="B232" s="19"/>
      <c r="C232" s="19"/>
      <c r="D232" s="19"/>
      <c r="E232" s="19"/>
      <c r="F232" s="19"/>
      <c r="G232" s="19"/>
      <c r="H232" s="109"/>
      <c r="I232" s="121"/>
      <c r="J232" s="121"/>
      <c r="K232" s="19"/>
      <c r="L232" s="19"/>
      <c r="M232" s="19"/>
      <c r="N232" s="19"/>
      <c r="O232" s="19"/>
    </row>
    <row r="233" spans="1:15" s="17" customFormat="1" x14ac:dyDescent="0.2">
      <c r="A233" s="19"/>
      <c r="B233" s="19"/>
      <c r="C233" s="19"/>
      <c r="D233" s="19"/>
      <c r="E233" s="19"/>
      <c r="F233" s="19"/>
      <c r="G233" s="19"/>
      <c r="H233" s="109"/>
      <c r="I233" s="121"/>
      <c r="J233" s="121"/>
      <c r="K233" s="19"/>
      <c r="L233" s="19"/>
      <c r="M233" s="19"/>
      <c r="N233" s="19"/>
      <c r="O233" s="19"/>
    </row>
    <row r="234" spans="1:15" s="17" customFormat="1" x14ac:dyDescent="0.2">
      <c r="A234" s="19"/>
      <c r="B234" s="19"/>
      <c r="C234" s="19"/>
      <c r="D234" s="19"/>
      <c r="E234" s="19"/>
      <c r="F234" s="19"/>
      <c r="G234" s="19"/>
      <c r="H234" s="109"/>
      <c r="I234" s="121"/>
      <c r="J234" s="121"/>
      <c r="K234" s="19"/>
      <c r="L234" s="19"/>
      <c r="M234" s="19"/>
      <c r="N234" s="19"/>
      <c r="O234" s="19"/>
    </row>
    <row r="235" spans="1:15" s="17" customFormat="1" x14ac:dyDescent="0.2">
      <c r="A235" s="19"/>
      <c r="B235" s="19"/>
      <c r="C235" s="19"/>
      <c r="D235" s="19"/>
      <c r="E235" s="19"/>
      <c r="F235" s="19"/>
      <c r="G235" s="19"/>
      <c r="H235" s="109"/>
      <c r="I235" s="121"/>
      <c r="J235" s="121"/>
      <c r="K235" s="19"/>
      <c r="L235" s="19"/>
      <c r="M235" s="19"/>
      <c r="N235" s="19"/>
      <c r="O235" s="19"/>
    </row>
    <row r="236" spans="1:15" s="17" customFormat="1" x14ac:dyDescent="0.2">
      <c r="A236" s="19"/>
      <c r="B236" s="19"/>
      <c r="C236" s="19"/>
      <c r="D236" s="19"/>
      <c r="E236" s="19"/>
      <c r="F236" s="19"/>
      <c r="G236" s="19"/>
      <c r="H236" s="109"/>
      <c r="I236" s="121"/>
      <c r="J236" s="121"/>
      <c r="K236" s="19"/>
      <c r="L236" s="19"/>
      <c r="M236" s="19"/>
      <c r="N236" s="19"/>
      <c r="O236" s="19"/>
    </row>
    <row r="237" spans="1:15" s="17" customFormat="1" x14ac:dyDescent="0.2">
      <c r="A237" s="19"/>
      <c r="B237" s="19"/>
      <c r="C237" s="19"/>
      <c r="D237" s="19"/>
      <c r="E237" s="19"/>
      <c r="F237" s="19"/>
      <c r="G237" s="19"/>
      <c r="H237" s="109"/>
      <c r="I237" s="121"/>
      <c r="J237" s="121"/>
      <c r="K237" s="19"/>
      <c r="L237" s="19"/>
      <c r="M237" s="19"/>
      <c r="N237" s="19"/>
      <c r="O237" s="19"/>
    </row>
    <row r="238" spans="1:15" s="17" customFormat="1" x14ac:dyDescent="0.2">
      <c r="A238" s="19"/>
      <c r="B238" s="19"/>
      <c r="C238" s="19"/>
      <c r="D238" s="19"/>
      <c r="E238" s="19"/>
      <c r="F238" s="19"/>
      <c r="G238" s="19"/>
      <c r="H238" s="109"/>
      <c r="I238" s="121"/>
      <c r="J238" s="121"/>
      <c r="K238" s="19"/>
      <c r="L238" s="19"/>
      <c r="M238" s="19"/>
      <c r="N238" s="19"/>
      <c r="O238" s="19"/>
    </row>
    <row r="239" spans="1:15" s="17" customFormat="1" x14ac:dyDescent="0.2">
      <c r="A239" s="19"/>
      <c r="B239" s="19"/>
      <c r="C239" s="19"/>
      <c r="D239" s="19"/>
      <c r="E239" s="19"/>
      <c r="F239" s="19"/>
      <c r="G239" s="19"/>
      <c r="H239" s="109"/>
      <c r="I239" s="121"/>
      <c r="J239" s="121"/>
      <c r="K239" s="19"/>
      <c r="L239" s="19"/>
      <c r="M239" s="19"/>
      <c r="N239" s="19"/>
      <c r="O239" s="19"/>
    </row>
    <row r="240" spans="1:15" s="17" customFormat="1" x14ac:dyDescent="0.2">
      <c r="A240" s="19"/>
      <c r="B240" s="19"/>
      <c r="C240" s="19"/>
      <c r="D240" s="19"/>
      <c r="E240" s="19"/>
      <c r="F240" s="19"/>
      <c r="G240" s="19"/>
      <c r="H240" s="109"/>
      <c r="I240" s="121"/>
      <c r="J240" s="121"/>
      <c r="K240" s="19"/>
      <c r="L240" s="19"/>
      <c r="M240" s="19"/>
      <c r="N240" s="19"/>
      <c r="O240" s="19"/>
    </row>
    <row r="241" spans="1:15" s="17" customFormat="1" x14ac:dyDescent="0.2">
      <c r="A241" s="19"/>
      <c r="B241" s="19"/>
      <c r="C241" s="19"/>
      <c r="D241" s="19"/>
      <c r="E241" s="19"/>
      <c r="F241" s="19"/>
      <c r="G241" s="19"/>
      <c r="H241" s="109"/>
      <c r="I241" s="121"/>
      <c r="J241" s="121"/>
      <c r="K241" s="19"/>
      <c r="L241" s="19"/>
      <c r="M241" s="19"/>
      <c r="N241" s="19"/>
      <c r="O241" s="19"/>
    </row>
    <row r="242" spans="1:15" s="17" customFormat="1" x14ac:dyDescent="0.2">
      <c r="A242" s="19"/>
      <c r="B242" s="19"/>
      <c r="C242" s="19"/>
      <c r="D242" s="19"/>
      <c r="E242" s="19"/>
      <c r="F242" s="19"/>
      <c r="G242" s="19"/>
      <c r="H242" s="109"/>
      <c r="I242" s="121"/>
      <c r="J242" s="121"/>
      <c r="K242" s="19"/>
      <c r="L242" s="19"/>
      <c r="M242" s="19"/>
      <c r="N242" s="19"/>
      <c r="O242" s="19"/>
    </row>
    <row r="243" spans="1:15" s="17" customFormat="1" x14ac:dyDescent="0.2">
      <c r="A243" s="19"/>
      <c r="B243" s="19"/>
      <c r="C243" s="19"/>
      <c r="D243" s="19"/>
      <c r="E243" s="19"/>
      <c r="F243" s="19"/>
      <c r="G243" s="19"/>
      <c r="H243" s="109"/>
      <c r="I243" s="121"/>
      <c r="J243" s="121"/>
      <c r="K243" s="19"/>
      <c r="L243" s="19"/>
      <c r="M243" s="19"/>
      <c r="N243" s="19"/>
      <c r="O243" s="19"/>
    </row>
    <row r="244" spans="1:15" s="17" customFormat="1" x14ac:dyDescent="0.2">
      <c r="A244" s="19"/>
      <c r="B244" s="19"/>
      <c r="C244" s="19"/>
      <c r="D244" s="19"/>
      <c r="E244" s="19"/>
      <c r="F244" s="19"/>
      <c r="G244" s="19"/>
      <c r="H244" s="109"/>
      <c r="I244" s="121"/>
      <c r="J244" s="121"/>
      <c r="K244" s="19"/>
      <c r="L244" s="19"/>
      <c r="M244" s="19"/>
      <c r="N244" s="19"/>
      <c r="O244" s="19"/>
    </row>
    <row r="245" spans="1:15" s="17" customFormat="1" x14ac:dyDescent="0.2">
      <c r="A245" s="19"/>
      <c r="B245" s="19"/>
      <c r="C245" s="19"/>
      <c r="D245" s="19"/>
      <c r="E245" s="19"/>
      <c r="F245" s="19"/>
      <c r="G245" s="19"/>
      <c r="H245" s="109"/>
      <c r="I245" s="121"/>
      <c r="J245" s="121"/>
      <c r="K245" s="19"/>
      <c r="L245" s="19"/>
      <c r="M245" s="19"/>
      <c r="N245" s="19"/>
      <c r="O245" s="19"/>
    </row>
    <row r="246" spans="1:15" s="17" customFormat="1" x14ac:dyDescent="0.2">
      <c r="A246" s="19"/>
      <c r="B246" s="19"/>
      <c r="C246" s="19"/>
      <c r="D246" s="19"/>
      <c r="E246" s="19"/>
      <c r="F246" s="19"/>
      <c r="G246" s="19"/>
      <c r="H246" s="109"/>
      <c r="I246" s="121"/>
      <c r="J246" s="121"/>
      <c r="K246" s="19"/>
      <c r="L246" s="19"/>
      <c r="M246" s="19"/>
      <c r="N246" s="19"/>
      <c r="O246" s="19"/>
    </row>
    <row r="247" spans="1:15" s="17" customFormat="1" x14ac:dyDescent="0.2">
      <c r="A247" s="19"/>
      <c r="B247" s="19"/>
      <c r="C247" s="19"/>
      <c r="D247" s="19"/>
      <c r="E247" s="19"/>
      <c r="F247" s="19"/>
      <c r="G247" s="19"/>
      <c r="H247" s="109"/>
      <c r="I247" s="121"/>
      <c r="J247" s="121"/>
      <c r="K247" s="19"/>
      <c r="L247" s="19"/>
      <c r="M247" s="19"/>
      <c r="N247" s="19"/>
      <c r="O247" s="19"/>
    </row>
    <row r="248" spans="1:15" s="17" customFormat="1" x14ac:dyDescent="0.2">
      <c r="A248" s="19"/>
      <c r="B248" s="19"/>
      <c r="C248" s="19"/>
      <c r="D248" s="19"/>
      <c r="E248" s="19"/>
      <c r="F248" s="19"/>
      <c r="G248" s="19"/>
      <c r="H248" s="109"/>
      <c r="I248" s="121"/>
      <c r="J248" s="121"/>
      <c r="K248" s="19"/>
      <c r="L248" s="19"/>
      <c r="M248" s="19"/>
      <c r="N248" s="19"/>
      <c r="O248" s="19"/>
    </row>
    <row r="249" spans="1:15" s="17" customFormat="1" x14ac:dyDescent="0.2">
      <c r="A249" s="19"/>
      <c r="B249" s="19"/>
      <c r="C249" s="19"/>
      <c r="D249" s="19"/>
      <c r="E249" s="19"/>
      <c r="F249" s="19"/>
      <c r="G249" s="19"/>
      <c r="H249" s="109"/>
      <c r="I249" s="121"/>
      <c r="J249" s="121"/>
      <c r="K249" s="19"/>
      <c r="L249" s="19"/>
      <c r="M249" s="19"/>
      <c r="N249" s="19"/>
      <c r="O249" s="19"/>
    </row>
    <row r="250" spans="1:15" s="17" customFormat="1" x14ac:dyDescent="0.2">
      <c r="A250" s="19"/>
      <c r="B250" s="19"/>
      <c r="C250" s="19"/>
      <c r="D250" s="19"/>
      <c r="E250" s="19"/>
      <c r="F250" s="19"/>
      <c r="G250" s="19"/>
      <c r="H250" s="109"/>
      <c r="I250" s="121"/>
      <c r="J250" s="121"/>
      <c r="K250" s="19"/>
      <c r="L250" s="19"/>
      <c r="M250" s="19"/>
      <c r="N250" s="19"/>
      <c r="O250" s="19"/>
    </row>
    <row r="251" spans="1:15" s="17" customFormat="1" x14ac:dyDescent="0.2">
      <c r="A251" s="19"/>
      <c r="B251" s="19"/>
      <c r="C251" s="19"/>
      <c r="D251" s="19"/>
      <c r="E251" s="19"/>
      <c r="F251" s="19"/>
      <c r="G251" s="19"/>
      <c r="H251" s="109"/>
      <c r="I251" s="121"/>
      <c r="J251" s="121"/>
      <c r="K251" s="19"/>
      <c r="L251" s="19"/>
      <c r="M251" s="19"/>
      <c r="N251" s="19"/>
      <c r="O251" s="19"/>
    </row>
    <row r="252" spans="1:15" s="17" customFormat="1" x14ac:dyDescent="0.2">
      <c r="A252" s="19"/>
      <c r="B252" s="19"/>
      <c r="C252" s="19"/>
      <c r="D252" s="19"/>
      <c r="E252" s="19"/>
      <c r="F252" s="19"/>
      <c r="G252" s="19"/>
      <c r="H252" s="109"/>
      <c r="I252" s="121"/>
      <c r="J252" s="121"/>
      <c r="K252" s="19"/>
      <c r="L252" s="19"/>
      <c r="M252" s="19"/>
      <c r="N252" s="19"/>
      <c r="O252" s="19"/>
    </row>
    <row r="253" spans="1:15" s="17" customFormat="1" x14ac:dyDescent="0.2">
      <c r="A253" s="19"/>
      <c r="B253" s="19"/>
      <c r="C253" s="19"/>
      <c r="D253" s="19"/>
      <c r="E253" s="19"/>
      <c r="F253" s="19"/>
      <c r="G253" s="19"/>
      <c r="H253" s="109"/>
      <c r="I253" s="121"/>
      <c r="J253" s="121"/>
      <c r="K253" s="19"/>
      <c r="L253" s="19"/>
      <c r="M253" s="19"/>
      <c r="N253" s="19"/>
      <c r="O253" s="19"/>
    </row>
    <row r="254" spans="1:15" s="17" customFormat="1" x14ac:dyDescent="0.2">
      <c r="A254" s="19"/>
      <c r="B254" s="19"/>
      <c r="C254" s="19"/>
      <c r="D254" s="19"/>
      <c r="E254" s="19"/>
      <c r="F254" s="19"/>
      <c r="G254" s="19"/>
      <c r="H254" s="109"/>
      <c r="I254" s="121"/>
      <c r="J254" s="121"/>
      <c r="K254" s="19"/>
      <c r="L254" s="19"/>
      <c r="M254" s="19"/>
      <c r="N254" s="19"/>
      <c r="O254" s="19"/>
    </row>
    <row r="255" spans="1:15" s="17" customFormat="1" x14ac:dyDescent="0.2">
      <c r="A255" s="19"/>
      <c r="B255" s="19"/>
      <c r="C255" s="19"/>
      <c r="D255" s="19"/>
      <c r="E255" s="19"/>
      <c r="F255" s="19"/>
      <c r="G255" s="19"/>
      <c r="H255" s="109"/>
      <c r="I255" s="121"/>
      <c r="J255" s="121"/>
      <c r="K255" s="19"/>
      <c r="L255" s="19"/>
      <c r="M255" s="19"/>
      <c r="N255" s="19"/>
      <c r="O255" s="19"/>
    </row>
    <row r="256" spans="1:15" s="17" customFormat="1" x14ac:dyDescent="0.2">
      <c r="A256" s="19"/>
      <c r="B256" s="19"/>
      <c r="C256" s="19"/>
      <c r="D256" s="19"/>
      <c r="E256" s="19"/>
      <c r="F256" s="19"/>
      <c r="G256" s="19"/>
      <c r="H256" s="109"/>
      <c r="I256" s="121"/>
      <c r="J256" s="121"/>
      <c r="K256" s="19"/>
      <c r="L256" s="19"/>
      <c r="M256" s="19"/>
      <c r="N256" s="19"/>
      <c r="O256" s="19"/>
    </row>
    <row r="257" spans="1:15" s="17" customFormat="1" x14ac:dyDescent="0.2">
      <c r="A257" s="19"/>
      <c r="B257" s="19"/>
      <c r="C257" s="19"/>
      <c r="D257" s="19"/>
      <c r="E257" s="19"/>
      <c r="F257" s="19"/>
      <c r="G257" s="19"/>
      <c r="H257" s="109"/>
      <c r="I257" s="121"/>
      <c r="J257" s="121"/>
      <c r="K257" s="19"/>
      <c r="L257" s="19"/>
      <c r="M257" s="19"/>
      <c r="N257" s="19"/>
      <c r="O257" s="19"/>
    </row>
    <row r="258" spans="1:15" s="17" customFormat="1" x14ac:dyDescent="0.2">
      <c r="A258" s="19"/>
      <c r="B258" s="19"/>
      <c r="C258" s="19"/>
      <c r="D258" s="19"/>
      <c r="E258" s="19"/>
      <c r="F258" s="19"/>
      <c r="G258" s="19"/>
      <c r="H258" s="109"/>
      <c r="I258" s="121"/>
      <c r="J258" s="121"/>
      <c r="K258" s="19"/>
      <c r="L258" s="19"/>
      <c r="M258" s="19"/>
      <c r="N258" s="19"/>
      <c r="O258" s="19"/>
    </row>
    <row r="259" spans="1:15" s="17" customFormat="1" x14ac:dyDescent="0.2">
      <c r="A259" s="19"/>
      <c r="B259" s="19"/>
      <c r="C259" s="19"/>
      <c r="D259" s="19"/>
      <c r="E259" s="19"/>
      <c r="F259" s="19"/>
      <c r="G259" s="19"/>
      <c r="H259" s="109"/>
      <c r="I259" s="121"/>
      <c r="J259" s="121"/>
      <c r="K259" s="19"/>
      <c r="L259" s="19"/>
      <c r="M259" s="19"/>
      <c r="N259" s="19"/>
      <c r="O259" s="19"/>
    </row>
    <row r="260" spans="1:15" s="17" customFormat="1" x14ac:dyDescent="0.2">
      <c r="A260" s="19"/>
      <c r="B260" s="19"/>
      <c r="C260" s="19"/>
      <c r="D260" s="19"/>
      <c r="E260" s="19"/>
      <c r="F260" s="19"/>
      <c r="G260" s="19"/>
      <c r="H260" s="109"/>
      <c r="I260" s="121"/>
      <c r="J260" s="121"/>
      <c r="K260" s="19"/>
      <c r="L260" s="19"/>
      <c r="M260" s="19"/>
      <c r="N260" s="19"/>
      <c r="O260" s="19"/>
    </row>
    <row r="261" spans="1:15" s="17" customFormat="1" x14ac:dyDescent="0.2">
      <c r="A261" s="19"/>
      <c r="B261" s="19"/>
      <c r="C261" s="19"/>
      <c r="D261" s="19"/>
      <c r="E261" s="19"/>
      <c r="F261" s="19"/>
      <c r="G261" s="19"/>
      <c r="H261" s="109"/>
      <c r="I261" s="121"/>
      <c r="J261" s="121"/>
      <c r="K261" s="19"/>
      <c r="L261" s="19"/>
      <c r="M261" s="19"/>
      <c r="N261" s="19"/>
      <c r="O261" s="19"/>
    </row>
    <row r="262" spans="1:15" s="17" customFormat="1" x14ac:dyDescent="0.2">
      <c r="A262" s="19"/>
      <c r="B262" s="19"/>
      <c r="C262" s="19"/>
      <c r="D262" s="19"/>
      <c r="E262" s="19"/>
      <c r="F262" s="19"/>
      <c r="G262" s="19"/>
      <c r="H262" s="109"/>
      <c r="I262" s="121"/>
      <c r="J262" s="121"/>
      <c r="K262" s="19"/>
      <c r="L262" s="19"/>
      <c r="M262" s="19"/>
      <c r="N262" s="19"/>
      <c r="O262" s="19"/>
    </row>
    <row r="263" spans="1:15" s="17" customFormat="1" x14ac:dyDescent="0.2">
      <c r="A263" s="19"/>
      <c r="B263" s="19"/>
      <c r="C263" s="19"/>
      <c r="D263" s="19"/>
      <c r="E263" s="19"/>
      <c r="F263" s="19"/>
      <c r="G263" s="19"/>
      <c r="H263" s="109"/>
      <c r="I263" s="121"/>
      <c r="J263" s="121"/>
      <c r="K263" s="19"/>
      <c r="L263" s="19"/>
      <c r="M263" s="19"/>
      <c r="N263" s="19"/>
      <c r="O263" s="19"/>
    </row>
    <row r="264" spans="1:15" s="17" customFormat="1" x14ac:dyDescent="0.2">
      <c r="A264" s="19"/>
      <c r="B264" s="19"/>
      <c r="C264" s="19"/>
      <c r="D264" s="19"/>
      <c r="E264" s="19"/>
      <c r="F264" s="19"/>
      <c r="G264" s="19"/>
      <c r="H264" s="109"/>
      <c r="I264" s="121"/>
      <c r="J264" s="121"/>
      <c r="K264" s="19"/>
      <c r="L264" s="19"/>
      <c r="M264" s="19"/>
      <c r="N264" s="19"/>
      <c r="O264" s="19"/>
    </row>
    <row r="265" spans="1:15" s="17" customFormat="1" x14ac:dyDescent="0.2">
      <c r="A265" s="19"/>
      <c r="B265" s="19"/>
      <c r="C265" s="19"/>
      <c r="D265" s="19"/>
      <c r="E265" s="19"/>
      <c r="F265" s="19"/>
      <c r="G265" s="19"/>
      <c r="H265" s="109"/>
      <c r="I265" s="121"/>
      <c r="J265" s="121"/>
      <c r="K265" s="19"/>
      <c r="L265" s="19"/>
      <c r="M265" s="19"/>
      <c r="N265" s="19"/>
      <c r="O265" s="19"/>
    </row>
    <row r="266" spans="1:15" s="17" customFormat="1" x14ac:dyDescent="0.2">
      <c r="A266" s="19"/>
      <c r="B266" s="19"/>
      <c r="C266" s="19"/>
      <c r="D266" s="19"/>
      <c r="E266" s="19"/>
      <c r="F266" s="19"/>
      <c r="G266" s="19"/>
      <c r="H266" s="109"/>
      <c r="I266" s="121"/>
      <c r="J266" s="121"/>
      <c r="K266" s="19"/>
      <c r="L266" s="19"/>
      <c r="M266" s="19"/>
      <c r="N266" s="19"/>
      <c r="O266" s="19"/>
    </row>
    <row r="267" spans="1:15" s="17" customFormat="1" x14ac:dyDescent="0.2">
      <c r="A267" s="19"/>
      <c r="B267" s="19"/>
      <c r="C267" s="19"/>
      <c r="D267" s="19"/>
      <c r="E267" s="19"/>
      <c r="F267" s="19"/>
      <c r="G267" s="19"/>
      <c r="H267" s="109"/>
      <c r="I267" s="121"/>
      <c r="J267" s="121"/>
      <c r="K267" s="19"/>
      <c r="L267" s="19"/>
      <c r="M267" s="19"/>
      <c r="N267" s="19"/>
      <c r="O267" s="19"/>
    </row>
    <row r="268" spans="1:15" s="17" customFormat="1" x14ac:dyDescent="0.2">
      <c r="A268" s="19"/>
      <c r="B268" s="19"/>
      <c r="C268" s="19"/>
      <c r="D268" s="19"/>
      <c r="E268" s="19"/>
      <c r="F268" s="19"/>
      <c r="G268" s="19"/>
      <c r="H268" s="109"/>
      <c r="I268" s="121"/>
      <c r="J268" s="121"/>
      <c r="K268" s="19"/>
      <c r="L268" s="19"/>
      <c r="M268" s="19"/>
      <c r="N268" s="19"/>
      <c r="O268" s="19"/>
    </row>
    <row r="269" spans="1:15" s="17" customFormat="1" x14ac:dyDescent="0.2">
      <c r="A269" s="19"/>
      <c r="B269" s="19"/>
      <c r="C269" s="19"/>
      <c r="D269" s="19"/>
      <c r="E269" s="19"/>
      <c r="F269" s="19"/>
      <c r="G269" s="19"/>
      <c r="H269" s="109"/>
      <c r="I269" s="121"/>
      <c r="J269" s="121"/>
      <c r="K269" s="19"/>
      <c r="L269" s="19"/>
      <c r="M269" s="19"/>
      <c r="N269" s="19"/>
      <c r="O269" s="19"/>
    </row>
    <row r="270" spans="1:15" s="17" customFormat="1" x14ac:dyDescent="0.2">
      <c r="A270" s="19"/>
      <c r="B270" s="19"/>
      <c r="C270" s="19"/>
      <c r="D270" s="19"/>
      <c r="E270" s="19"/>
      <c r="F270" s="19"/>
      <c r="G270" s="19"/>
      <c r="H270" s="109"/>
      <c r="I270" s="121"/>
      <c r="J270" s="121"/>
      <c r="K270" s="19"/>
      <c r="L270" s="19"/>
      <c r="M270" s="19"/>
      <c r="N270" s="19"/>
      <c r="O270" s="19"/>
    </row>
    <row r="271" spans="1:15" s="17" customFormat="1" x14ac:dyDescent="0.2">
      <c r="A271" s="19"/>
      <c r="B271" s="19"/>
      <c r="C271" s="19"/>
      <c r="D271" s="19"/>
      <c r="E271" s="19"/>
      <c r="F271" s="19"/>
      <c r="G271" s="19"/>
      <c r="H271" s="109"/>
      <c r="I271" s="121"/>
      <c r="J271" s="121"/>
      <c r="K271" s="19"/>
      <c r="L271" s="19"/>
      <c r="M271" s="19"/>
      <c r="N271" s="19"/>
      <c r="O271" s="19"/>
    </row>
    <row r="272" spans="1:15" s="17" customFormat="1" x14ac:dyDescent="0.2">
      <c r="A272" s="19"/>
      <c r="B272" s="19"/>
      <c r="C272" s="19"/>
      <c r="D272" s="19"/>
      <c r="E272" s="19"/>
      <c r="F272" s="19"/>
      <c r="G272" s="19"/>
      <c r="H272" s="109"/>
      <c r="I272" s="121"/>
      <c r="J272" s="121"/>
      <c r="K272" s="19"/>
      <c r="L272" s="19"/>
      <c r="M272" s="19"/>
      <c r="N272" s="19"/>
      <c r="O272" s="19"/>
    </row>
    <row r="273" spans="1:15" s="17" customFormat="1" x14ac:dyDescent="0.2">
      <c r="A273" s="19"/>
      <c r="B273" s="19"/>
      <c r="C273" s="19"/>
      <c r="D273" s="19"/>
      <c r="E273" s="19"/>
      <c r="F273" s="19"/>
      <c r="G273" s="19"/>
      <c r="H273" s="109"/>
      <c r="I273" s="121"/>
      <c r="J273" s="121"/>
      <c r="K273" s="19"/>
      <c r="L273" s="19"/>
      <c r="M273" s="19"/>
      <c r="N273" s="19"/>
      <c r="O273" s="19"/>
    </row>
    <row r="274" spans="1:15" s="17" customFormat="1" x14ac:dyDescent="0.2">
      <c r="A274" s="19"/>
      <c r="B274" s="19"/>
      <c r="C274" s="19"/>
      <c r="D274" s="19"/>
      <c r="E274" s="19"/>
      <c r="F274" s="19"/>
      <c r="G274" s="19"/>
      <c r="H274" s="109"/>
      <c r="I274" s="121"/>
      <c r="J274" s="121"/>
      <c r="K274" s="19"/>
      <c r="L274" s="19"/>
      <c r="M274" s="19"/>
      <c r="N274" s="19"/>
      <c r="O274" s="19"/>
    </row>
    <row r="275" spans="1:15" s="17" customFormat="1" x14ac:dyDescent="0.2">
      <c r="A275" s="19"/>
      <c r="B275" s="19"/>
      <c r="C275" s="19"/>
      <c r="D275" s="19"/>
      <c r="E275" s="19"/>
      <c r="F275" s="19"/>
      <c r="G275" s="19"/>
      <c r="H275" s="109"/>
      <c r="I275" s="121"/>
      <c r="J275" s="121"/>
      <c r="K275" s="19"/>
      <c r="L275" s="19"/>
      <c r="M275" s="19"/>
      <c r="N275" s="19"/>
      <c r="O275" s="19"/>
    </row>
    <row r="276" spans="1:15" s="17" customFormat="1" x14ac:dyDescent="0.2">
      <c r="A276" s="19"/>
      <c r="B276" s="19"/>
      <c r="C276" s="19"/>
      <c r="D276" s="19"/>
      <c r="E276" s="19"/>
      <c r="F276" s="19"/>
      <c r="G276" s="19"/>
      <c r="H276" s="109"/>
      <c r="I276" s="121"/>
      <c r="J276" s="121"/>
      <c r="K276" s="19"/>
      <c r="L276" s="19"/>
      <c r="M276" s="19"/>
      <c r="N276" s="19"/>
      <c r="O276" s="19"/>
    </row>
    <row r="277" spans="1:15" s="17" customFormat="1" x14ac:dyDescent="0.2">
      <c r="A277" s="19"/>
      <c r="B277" s="19"/>
      <c r="C277" s="19"/>
      <c r="D277" s="19"/>
      <c r="E277" s="19"/>
      <c r="F277" s="19"/>
      <c r="G277" s="19"/>
      <c r="H277" s="109"/>
      <c r="I277" s="121"/>
      <c r="J277" s="121"/>
      <c r="K277" s="19"/>
      <c r="L277" s="19"/>
      <c r="M277" s="19"/>
      <c r="N277" s="19"/>
      <c r="O277" s="19"/>
    </row>
    <row r="278" spans="1:15" s="17" customFormat="1" x14ac:dyDescent="0.2">
      <c r="A278" s="19"/>
      <c r="B278" s="19"/>
      <c r="C278" s="19"/>
      <c r="D278" s="19"/>
      <c r="E278" s="19"/>
      <c r="F278" s="19"/>
      <c r="G278" s="19"/>
      <c r="H278" s="109"/>
      <c r="I278" s="121"/>
      <c r="J278" s="121"/>
      <c r="K278" s="19"/>
      <c r="L278" s="19"/>
      <c r="M278" s="19"/>
      <c r="N278" s="19"/>
      <c r="O278" s="19"/>
    </row>
    <row r="279" spans="1:15" s="17" customFormat="1" x14ac:dyDescent="0.2">
      <c r="A279" s="19"/>
      <c r="B279" s="19"/>
      <c r="C279" s="19"/>
      <c r="D279" s="19"/>
      <c r="E279" s="19"/>
      <c r="F279" s="19"/>
      <c r="G279" s="19"/>
      <c r="H279" s="109"/>
      <c r="I279" s="121"/>
      <c r="J279" s="121"/>
      <c r="K279" s="19"/>
      <c r="L279" s="19"/>
      <c r="M279" s="19"/>
      <c r="N279" s="19"/>
      <c r="O279" s="19"/>
    </row>
    <row r="280" spans="1:15" s="17" customFormat="1" x14ac:dyDescent="0.2">
      <c r="A280" s="19"/>
      <c r="B280" s="19"/>
      <c r="C280" s="19"/>
      <c r="D280" s="19"/>
      <c r="E280" s="19"/>
      <c r="F280" s="19"/>
      <c r="G280" s="19"/>
      <c r="H280" s="109"/>
      <c r="I280" s="121"/>
      <c r="J280" s="121"/>
      <c r="K280" s="19"/>
      <c r="L280" s="19"/>
      <c r="M280" s="19"/>
      <c r="N280" s="19"/>
      <c r="O280" s="19"/>
    </row>
    <row r="281" spans="1:15" s="17" customFormat="1" x14ac:dyDescent="0.2">
      <c r="A281" s="19"/>
      <c r="B281" s="19"/>
      <c r="C281" s="19"/>
      <c r="D281" s="19"/>
      <c r="E281" s="19"/>
      <c r="F281" s="19"/>
      <c r="G281" s="19"/>
      <c r="H281" s="109"/>
      <c r="I281" s="121"/>
      <c r="J281" s="121"/>
      <c r="K281" s="19"/>
      <c r="L281" s="19"/>
      <c r="M281" s="19"/>
      <c r="N281" s="19"/>
      <c r="O281" s="19"/>
    </row>
    <row r="282" spans="1:15" s="17" customFormat="1" x14ac:dyDescent="0.2">
      <c r="A282" s="19"/>
      <c r="B282" s="19"/>
      <c r="C282" s="19"/>
      <c r="D282" s="19"/>
      <c r="E282" s="19"/>
      <c r="F282" s="19"/>
      <c r="G282" s="19"/>
      <c r="H282" s="109"/>
      <c r="I282" s="121"/>
      <c r="J282" s="121"/>
      <c r="K282" s="19"/>
      <c r="L282" s="19"/>
      <c r="M282" s="19"/>
      <c r="N282" s="19"/>
      <c r="O282" s="19"/>
    </row>
    <row r="283" spans="1:15" s="17" customFormat="1" x14ac:dyDescent="0.2">
      <c r="A283" s="19"/>
      <c r="B283" s="19"/>
      <c r="C283" s="19"/>
      <c r="D283" s="19"/>
      <c r="E283" s="19"/>
      <c r="F283" s="19"/>
      <c r="G283" s="19"/>
      <c r="H283" s="109"/>
      <c r="I283" s="121"/>
      <c r="J283" s="121"/>
      <c r="K283" s="19"/>
      <c r="L283" s="19"/>
      <c r="M283" s="19"/>
      <c r="N283" s="19"/>
      <c r="O283" s="19"/>
    </row>
    <row r="284" spans="1:15" s="17" customFormat="1" x14ac:dyDescent="0.2">
      <c r="A284" s="19"/>
      <c r="B284" s="19"/>
      <c r="C284" s="19"/>
      <c r="D284" s="19"/>
      <c r="E284" s="19"/>
      <c r="F284" s="19"/>
      <c r="G284" s="19"/>
      <c r="H284" s="109"/>
      <c r="I284" s="121"/>
      <c r="J284" s="121"/>
      <c r="K284" s="19"/>
      <c r="L284" s="19"/>
      <c r="M284" s="19"/>
      <c r="N284" s="19"/>
      <c r="O284" s="19"/>
    </row>
    <row r="285" spans="1:15" s="17" customFormat="1" x14ac:dyDescent="0.2">
      <c r="A285" s="19"/>
      <c r="B285" s="19"/>
      <c r="C285" s="19"/>
      <c r="D285" s="19"/>
      <c r="E285" s="19"/>
      <c r="F285" s="19"/>
      <c r="G285" s="19"/>
      <c r="H285" s="109"/>
      <c r="I285" s="121"/>
      <c r="J285" s="121"/>
      <c r="K285" s="19"/>
      <c r="L285" s="19"/>
      <c r="M285" s="19"/>
      <c r="N285" s="19"/>
      <c r="O285" s="19"/>
    </row>
    <row r="286" spans="1:15" s="17" customFormat="1" x14ac:dyDescent="0.2">
      <c r="A286" s="19"/>
      <c r="B286" s="19"/>
      <c r="C286" s="19"/>
      <c r="D286" s="19"/>
      <c r="E286" s="19"/>
      <c r="F286" s="19"/>
      <c r="G286" s="19"/>
      <c r="H286" s="109"/>
      <c r="I286" s="121"/>
      <c r="J286" s="121"/>
      <c r="K286" s="19"/>
      <c r="L286" s="19"/>
      <c r="M286" s="19"/>
      <c r="N286" s="19"/>
      <c r="O286" s="19"/>
    </row>
    <row r="287" spans="1:15" s="17" customFormat="1" x14ac:dyDescent="0.2">
      <c r="A287" s="19"/>
      <c r="B287" s="19"/>
      <c r="C287" s="19"/>
      <c r="D287" s="19"/>
      <c r="E287" s="19"/>
      <c r="F287" s="19"/>
      <c r="G287" s="19"/>
      <c r="H287" s="109"/>
      <c r="I287" s="121"/>
      <c r="J287" s="121"/>
      <c r="K287" s="19"/>
      <c r="L287" s="19"/>
      <c r="M287" s="19"/>
      <c r="N287" s="19"/>
      <c r="O287" s="19"/>
    </row>
    <row r="288" spans="1:15" s="17" customFormat="1" x14ac:dyDescent="0.2">
      <c r="A288" s="19"/>
      <c r="B288" s="19"/>
      <c r="C288" s="19"/>
      <c r="D288" s="19"/>
      <c r="E288" s="19"/>
      <c r="F288" s="19"/>
      <c r="G288" s="19"/>
      <c r="H288" s="109"/>
      <c r="I288" s="121"/>
      <c r="J288" s="121"/>
      <c r="K288" s="19"/>
      <c r="L288" s="19"/>
      <c r="M288" s="19"/>
      <c r="N288" s="19"/>
      <c r="O288" s="19"/>
    </row>
    <row r="289" spans="1:15" s="17" customFormat="1" x14ac:dyDescent="0.2">
      <c r="A289" s="19"/>
      <c r="B289" s="19"/>
      <c r="C289" s="19"/>
      <c r="D289" s="19"/>
      <c r="E289" s="19"/>
      <c r="F289" s="19"/>
      <c r="G289" s="19"/>
      <c r="H289" s="109"/>
      <c r="I289" s="121"/>
      <c r="J289" s="121"/>
      <c r="K289" s="19"/>
      <c r="L289" s="19"/>
      <c r="M289" s="19"/>
      <c r="N289" s="19"/>
      <c r="O289" s="19"/>
    </row>
    <row r="290" spans="1:15" s="17" customFormat="1" x14ac:dyDescent="0.2">
      <c r="A290" s="19"/>
      <c r="B290" s="19"/>
      <c r="C290" s="19"/>
      <c r="D290" s="19"/>
      <c r="E290" s="19"/>
      <c r="F290" s="19"/>
      <c r="G290" s="19"/>
      <c r="H290" s="109"/>
      <c r="I290" s="121"/>
      <c r="J290" s="121"/>
      <c r="K290" s="19"/>
      <c r="L290" s="19"/>
      <c r="M290" s="19"/>
      <c r="N290" s="19"/>
      <c r="O290" s="19"/>
    </row>
    <row r="291" spans="1:15" s="17" customFormat="1" x14ac:dyDescent="0.2">
      <c r="A291" s="19"/>
      <c r="B291" s="19"/>
      <c r="C291" s="19"/>
      <c r="D291" s="19"/>
      <c r="E291" s="19"/>
      <c r="F291" s="19"/>
      <c r="G291" s="19"/>
      <c r="H291" s="109"/>
      <c r="I291" s="121"/>
      <c r="J291" s="121"/>
      <c r="K291" s="19"/>
      <c r="L291" s="19"/>
      <c r="M291" s="19"/>
      <c r="N291" s="19"/>
      <c r="O291" s="19"/>
    </row>
    <row r="292" spans="1:15" s="17" customFormat="1" x14ac:dyDescent="0.2">
      <c r="A292" s="19"/>
      <c r="B292" s="19"/>
      <c r="C292" s="19"/>
      <c r="D292" s="19"/>
      <c r="E292" s="19"/>
      <c r="F292" s="19"/>
      <c r="G292" s="19"/>
      <c r="H292" s="109"/>
      <c r="I292" s="121"/>
      <c r="J292" s="121"/>
      <c r="K292" s="19"/>
      <c r="L292" s="19"/>
      <c r="M292" s="19"/>
      <c r="N292" s="19"/>
      <c r="O292" s="19"/>
    </row>
    <row r="293" spans="1:15" s="17" customFormat="1" x14ac:dyDescent="0.2">
      <c r="A293" s="19"/>
      <c r="B293" s="19"/>
      <c r="C293" s="19"/>
      <c r="D293" s="19"/>
      <c r="E293" s="19"/>
      <c r="F293" s="19"/>
      <c r="G293" s="19"/>
      <c r="H293" s="109"/>
      <c r="I293" s="121"/>
      <c r="J293" s="121"/>
      <c r="K293" s="19"/>
      <c r="L293" s="19"/>
      <c r="M293" s="19"/>
      <c r="N293" s="19"/>
      <c r="O293" s="19"/>
    </row>
    <row r="294" spans="1:15" s="17" customFormat="1" x14ac:dyDescent="0.2">
      <c r="A294" s="19"/>
      <c r="B294" s="19"/>
      <c r="C294" s="19"/>
      <c r="D294" s="19"/>
      <c r="E294" s="19"/>
      <c r="F294" s="19"/>
      <c r="G294" s="19"/>
      <c r="H294" s="109"/>
      <c r="I294" s="121"/>
      <c r="J294" s="121"/>
      <c r="K294" s="19"/>
      <c r="L294" s="19"/>
      <c r="M294" s="19"/>
      <c r="N294" s="19"/>
      <c r="O294" s="19"/>
    </row>
    <row r="295" spans="1:15" s="17" customFormat="1" x14ac:dyDescent="0.2">
      <c r="A295" s="19"/>
      <c r="B295" s="19"/>
      <c r="C295" s="19"/>
      <c r="D295" s="19"/>
      <c r="E295" s="19"/>
      <c r="F295" s="19"/>
      <c r="G295" s="19"/>
      <c r="H295" s="109"/>
      <c r="I295" s="121"/>
      <c r="J295" s="121"/>
      <c r="K295" s="19"/>
      <c r="L295" s="19"/>
      <c r="M295" s="19"/>
      <c r="N295" s="19"/>
      <c r="O295" s="19"/>
    </row>
    <row r="296" spans="1:15" s="17" customFormat="1" x14ac:dyDescent="0.2">
      <c r="A296" s="19"/>
      <c r="B296" s="19"/>
      <c r="C296" s="19"/>
      <c r="D296" s="19"/>
      <c r="E296" s="19"/>
      <c r="F296" s="19"/>
      <c r="G296" s="19"/>
      <c r="H296" s="109"/>
      <c r="I296" s="121"/>
      <c r="J296" s="121"/>
      <c r="K296" s="19"/>
      <c r="L296" s="19"/>
      <c r="M296" s="19"/>
      <c r="N296" s="19"/>
      <c r="O296" s="19"/>
    </row>
    <row r="297" spans="1:15" s="17" customFormat="1" x14ac:dyDescent="0.2">
      <c r="A297" s="19"/>
      <c r="B297" s="19"/>
      <c r="C297" s="19"/>
      <c r="D297" s="19"/>
      <c r="E297" s="19"/>
      <c r="F297" s="19"/>
      <c r="G297" s="19"/>
      <c r="H297" s="109"/>
      <c r="I297" s="121"/>
      <c r="J297" s="121"/>
      <c r="K297" s="19"/>
      <c r="L297" s="19"/>
      <c r="M297" s="19"/>
      <c r="N297" s="19"/>
      <c r="O297" s="19"/>
    </row>
    <row r="298" spans="1:15" s="17" customFormat="1" x14ac:dyDescent="0.2">
      <c r="A298" s="19"/>
      <c r="B298" s="19"/>
      <c r="C298" s="19"/>
      <c r="D298" s="19"/>
      <c r="E298" s="19"/>
      <c r="F298" s="19"/>
      <c r="G298" s="19"/>
      <c r="H298" s="109"/>
      <c r="I298" s="121"/>
      <c r="J298" s="121"/>
      <c r="K298" s="19"/>
      <c r="L298" s="19"/>
      <c r="M298" s="19"/>
      <c r="N298" s="19"/>
      <c r="O298" s="19"/>
    </row>
    <row r="299" spans="1:15" s="17" customFormat="1" x14ac:dyDescent="0.2">
      <c r="A299" s="19"/>
      <c r="B299" s="19"/>
      <c r="C299" s="19"/>
      <c r="D299" s="19"/>
      <c r="E299" s="19"/>
      <c r="F299" s="19"/>
      <c r="G299" s="19"/>
      <c r="H299" s="109"/>
      <c r="I299" s="121"/>
      <c r="J299" s="121"/>
      <c r="K299" s="19"/>
      <c r="L299" s="19"/>
      <c r="M299" s="19"/>
      <c r="N299" s="19"/>
      <c r="O299" s="19"/>
    </row>
    <row r="300" spans="1:15" s="17" customFormat="1" x14ac:dyDescent="0.2">
      <c r="A300" s="19"/>
      <c r="B300" s="19"/>
      <c r="C300" s="19"/>
      <c r="D300" s="19"/>
      <c r="E300" s="19"/>
      <c r="F300" s="19"/>
      <c r="G300" s="19"/>
      <c r="H300" s="109"/>
      <c r="I300" s="121"/>
      <c r="J300" s="121"/>
      <c r="K300" s="19"/>
      <c r="L300" s="19"/>
      <c r="M300" s="19"/>
      <c r="N300" s="19"/>
      <c r="O300" s="19"/>
    </row>
    <row r="301" spans="1:15" s="17" customFormat="1" x14ac:dyDescent="0.2">
      <c r="A301" s="19"/>
      <c r="B301" s="19"/>
      <c r="C301" s="19"/>
      <c r="D301" s="19"/>
      <c r="E301" s="19"/>
      <c r="F301" s="19"/>
      <c r="G301" s="19"/>
      <c r="H301" s="109"/>
      <c r="I301" s="121"/>
      <c r="J301" s="121"/>
      <c r="K301" s="19"/>
      <c r="L301" s="19"/>
      <c r="M301" s="19"/>
      <c r="N301" s="19"/>
      <c r="O301" s="19"/>
    </row>
    <row r="302" spans="1:15" s="17" customFormat="1" x14ac:dyDescent="0.2">
      <c r="A302" s="19"/>
      <c r="B302" s="19"/>
      <c r="C302" s="19"/>
      <c r="D302" s="19"/>
      <c r="E302" s="19"/>
      <c r="F302" s="19"/>
      <c r="G302" s="19"/>
      <c r="H302" s="109"/>
      <c r="I302" s="121"/>
      <c r="J302" s="121"/>
      <c r="K302" s="19"/>
      <c r="L302" s="19"/>
      <c r="M302" s="19"/>
      <c r="N302" s="19"/>
      <c r="O302" s="19"/>
    </row>
    <row r="303" spans="1:15" s="17" customFormat="1" x14ac:dyDescent="0.2">
      <c r="A303" s="19"/>
      <c r="B303" s="19"/>
      <c r="C303" s="19"/>
      <c r="D303" s="19"/>
      <c r="E303" s="19"/>
      <c r="F303" s="19"/>
      <c r="G303" s="19"/>
      <c r="H303" s="109"/>
      <c r="I303" s="121"/>
      <c r="J303" s="121"/>
      <c r="K303" s="19"/>
      <c r="L303" s="19"/>
      <c r="M303" s="19"/>
      <c r="N303" s="19"/>
      <c r="O303" s="19"/>
    </row>
    <row r="304" spans="1:15" s="17" customFormat="1" x14ac:dyDescent="0.2">
      <c r="A304" s="19"/>
      <c r="B304" s="19"/>
      <c r="C304" s="19"/>
      <c r="D304" s="19"/>
      <c r="E304" s="19"/>
      <c r="F304" s="19"/>
      <c r="G304" s="19"/>
      <c r="H304" s="109"/>
      <c r="I304" s="121"/>
      <c r="J304" s="121"/>
      <c r="K304" s="19"/>
      <c r="L304" s="19"/>
      <c r="M304" s="19"/>
      <c r="N304" s="19"/>
      <c r="O304" s="19"/>
    </row>
    <row r="305" spans="1:15" s="17" customFormat="1" x14ac:dyDescent="0.2">
      <c r="A305" s="19"/>
      <c r="B305" s="19"/>
      <c r="C305" s="19"/>
      <c r="D305" s="19"/>
      <c r="E305" s="19"/>
      <c r="F305" s="19"/>
      <c r="G305" s="19"/>
      <c r="H305" s="109"/>
      <c r="I305" s="121"/>
      <c r="J305" s="121"/>
      <c r="K305" s="19"/>
      <c r="L305" s="19"/>
      <c r="M305" s="19"/>
      <c r="N305" s="19"/>
      <c r="O305" s="19"/>
    </row>
    <row r="306" spans="1:15" s="17" customFormat="1" x14ac:dyDescent="0.2">
      <c r="A306" s="19"/>
      <c r="B306" s="19"/>
      <c r="C306" s="19"/>
      <c r="D306" s="19"/>
      <c r="E306" s="19"/>
      <c r="F306" s="19"/>
      <c r="G306" s="19"/>
      <c r="H306" s="109"/>
      <c r="I306" s="121"/>
      <c r="J306" s="121"/>
      <c r="K306" s="19"/>
      <c r="L306" s="19"/>
      <c r="M306" s="19"/>
      <c r="N306" s="19"/>
      <c r="O306" s="19"/>
    </row>
    <row r="307" spans="1:15" s="17" customFormat="1" x14ac:dyDescent="0.2">
      <c r="A307" s="19"/>
      <c r="B307" s="19"/>
      <c r="C307" s="19"/>
      <c r="D307" s="19"/>
      <c r="E307" s="19"/>
      <c r="F307" s="19"/>
      <c r="G307" s="19"/>
      <c r="H307" s="109"/>
      <c r="I307" s="121"/>
      <c r="J307" s="121"/>
      <c r="K307" s="19"/>
      <c r="L307" s="19"/>
      <c r="M307" s="19"/>
      <c r="N307" s="19"/>
      <c r="O307" s="19"/>
    </row>
    <row r="308" spans="1:15" s="17" customFormat="1" x14ac:dyDescent="0.2">
      <c r="A308" s="19"/>
      <c r="B308" s="19"/>
      <c r="C308" s="19"/>
      <c r="D308" s="19"/>
      <c r="E308" s="19"/>
      <c r="F308" s="19"/>
      <c r="G308" s="19"/>
      <c r="H308" s="109"/>
      <c r="I308" s="121"/>
      <c r="J308" s="121"/>
      <c r="K308" s="19"/>
      <c r="L308" s="19"/>
      <c r="M308" s="19"/>
      <c r="N308" s="19"/>
      <c r="O308" s="19"/>
    </row>
    <row r="309" spans="1:15" s="17" customFormat="1" x14ac:dyDescent="0.2">
      <c r="A309" s="19"/>
      <c r="B309" s="19"/>
      <c r="C309" s="19"/>
      <c r="D309" s="19"/>
      <c r="E309" s="19"/>
      <c r="F309" s="19"/>
      <c r="G309" s="19"/>
      <c r="H309" s="109"/>
      <c r="I309" s="121"/>
      <c r="J309" s="121"/>
      <c r="K309" s="19"/>
      <c r="L309" s="19"/>
      <c r="M309" s="19"/>
      <c r="N309" s="19"/>
      <c r="O309" s="19"/>
    </row>
    <row r="310" spans="1:15" s="17" customFormat="1" x14ac:dyDescent="0.2">
      <c r="A310" s="19"/>
      <c r="B310" s="19"/>
      <c r="C310" s="19"/>
      <c r="D310" s="19"/>
      <c r="E310" s="19"/>
      <c r="F310" s="19"/>
      <c r="G310" s="19"/>
      <c r="H310" s="109"/>
      <c r="I310" s="121"/>
      <c r="J310" s="121"/>
      <c r="K310" s="19"/>
      <c r="L310" s="19"/>
      <c r="M310" s="19"/>
      <c r="N310" s="19"/>
      <c r="O310" s="19"/>
    </row>
    <row r="311" spans="1:15" s="17" customFormat="1" x14ac:dyDescent="0.2">
      <c r="A311" s="19"/>
      <c r="B311" s="19"/>
      <c r="C311" s="19"/>
      <c r="D311" s="19"/>
      <c r="E311" s="19"/>
      <c r="F311" s="19"/>
      <c r="G311" s="19"/>
      <c r="H311" s="109"/>
      <c r="I311" s="121"/>
      <c r="J311" s="121"/>
      <c r="K311" s="19"/>
      <c r="L311" s="19"/>
      <c r="M311" s="19"/>
      <c r="N311" s="19"/>
      <c r="O311" s="19"/>
    </row>
    <row r="312" spans="1:15" s="17" customFormat="1" x14ac:dyDescent="0.2">
      <c r="A312" s="19"/>
      <c r="B312" s="19"/>
      <c r="C312" s="19"/>
      <c r="D312" s="19"/>
      <c r="E312" s="19"/>
      <c r="F312" s="19"/>
      <c r="G312" s="19"/>
      <c r="H312" s="109"/>
      <c r="I312" s="121"/>
      <c r="J312" s="121"/>
      <c r="K312" s="19"/>
      <c r="L312" s="19"/>
      <c r="M312" s="19"/>
      <c r="N312" s="19"/>
      <c r="O312" s="19"/>
    </row>
    <row r="313" spans="1:15" s="17" customFormat="1" x14ac:dyDescent="0.2">
      <c r="A313" s="19"/>
      <c r="B313" s="19"/>
      <c r="C313" s="19"/>
      <c r="D313" s="19"/>
      <c r="E313" s="19"/>
      <c r="F313" s="19"/>
      <c r="G313" s="19"/>
      <c r="H313" s="109"/>
      <c r="I313" s="121"/>
      <c r="J313" s="121"/>
      <c r="K313" s="19"/>
      <c r="L313" s="19"/>
      <c r="M313" s="19"/>
      <c r="N313" s="19"/>
      <c r="O313" s="19"/>
    </row>
    <row r="314" spans="1:15" s="17" customFormat="1" x14ac:dyDescent="0.2">
      <c r="A314" s="19"/>
      <c r="B314" s="19"/>
      <c r="C314" s="19"/>
      <c r="D314" s="19"/>
      <c r="E314" s="19"/>
      <c r="F314" s="19"/>
      <c r="G314" s="19"/>
      <c r="H314" s="109"/>
      <c r="I314" s="121"/>
      <c r="J314" s="121"/>
      <c r="K314" s="19"/>
      <c r="L314" s="19"/>
      <c r="M314" s="19"/>
      <c r="N314" s="19"/>
      <c r="O314" s="19"/>
    </row>
    <row r="315" spans="1:15" s="17" customFormat="1" x14ac:dyDescent="0.2">
      <c r="A315" s="19"/>
      <c r="B315" s="19"/>
      <c r="C315" s="19"/>
      <c r="D315" s="19"/>
      <c r="E315" s="19"/>
      <c r="F315" s="19"/>
      <c r="G315" s="19"/>
      <c r="H315" s="109"/>
      <c r="I315" s="121"/>
      <c r="J315" s="121"/>
      <c r="K315" s="19"/>
      <c r="L315" s="19"/>
      <c r="M315" s="19"/>
      <c r="N315" s="19"/>
      <c r="O315" s="19"/>
    </row>
    <row r="316" spans="1:15" s="17" customFormat="1" x14ac:dyDescent="0.2">
      <c r="A316" s="19"/>
      <c r="B316" s="19"/>
      <c r="C316" s="19"/>
      <c r="D316" s="19"/>
      <c r="E316" s="19"/>
      <c r="F316" s="19"/>
      <c r="G316" s="19"/>
      <c r="H316" s="109"/>
      <c r="I316" s="121"/>
      <c r="J316" s="121"/>
      <c r="K316" s="19"/>
      <c r="L316" s="19"/>
      <c r="M316" s="19"/>
      <c r="N316" s="19"/>
      <c r="O316" s="19"/>
    </row>
    <row r="317" spans="1:15" s="17" customFormat="1" x14ac:dyDescent="0.2">
      <c r="A317" s="19"/>
      <c r="B317" s="19"/>
      <c r="C317" s="19"/>
      <c r="D317" s="19"/>
      <c r="E317" s="19"/>
      <c r="F317" s="19"/>
      <c r="G317" s="19"/>
      <c r="H317" s="109"/>
      <c r="I317" s="121"/>
      <c r="J317" s="121"/>
      <c r="K317" s="19"/>
      <c r="L317" s="19"/>
      <c r="M317" s="19"/>
      <c r="N317" s="19"/>
      <c r="O317" s="19"/>
    </row>
    <row r="318" spans="1:15" s="17" customFormat="1" x14ac:dyDescent="0.2">
      <c r="A318" s="19"/>
      <c r="B318" s="19"/>
      <c r="C318" s="19"/>
      <c r="D318" s="19"/>
      <c r="E318" s="19"/>
      <c r="F318" s="19"/>
      <c r="G318" s="19"/>
      <c r="H318" s="109"/>
      <c r="I318" s="121"/>
      <c r="J318" s="121"/>
      <c r="K318" s="19"/>
      <c r="L318" s="19"/>
      <c r="M318" s="19"/>
      <c r="N318" s="19"/>
      <c r="O318" s="19"/>
    </row>
    <row r="319" spans="1:15" s="17" customFormat="1" x14ac:dyDescent="0.2">
      <c r="A319" s="19"/>
      <c r="B319" s="19"/>
      <c r="C319" s="19"/>
      <c r="D319" s="19"/>
      <c r="E319" s="19"/>
      <c r="F319" s="19"/>
      <c r="G319" s="19"/>
      <c r="H319" s="109"/>
      <c r="I319" s="121"/>
      <c r="J319" s="121"/>
      <c r="K319" s="19"/>
      <c r="L319" s="19"/>
      <c r="M319" s="19"/>
      <c r="N319" s="19"/>
      <c r="O319" s="19"/>
    </row>
    <row r="320" spans="1:15" s="17" customFormat="1" x14ac:dyDescent="0.2">
      <c r="A320" s="19"/>
      <c r="B320" s="19"/>
      <c r="C320" s="19"/>
      <c r="D320" s="19"/>
      <c r="E320" s="19"/>
      <c r="F320" s="19"/>
      <c r="G320" s="19"/>
      <c r="H320" s="109"/>
      <c r="I320" s="121"/>
      <c r="J320" s="121"/>
      <c r="K320" s="19"/>
      <c r="L320" s="19"/>
      <c r="M320" s="19"/>
      <c r="N320" s="19"/>
      <c r="O320" s="19"/>
    </row>
    <row r="321" spans="1:15" s="17" customFormat="1" x14ac:dyDescent="0.2">
      <c r="A321" s="19"/>
      <c r="B321" s="19"/>
      <c r="C321" s="19"/>
      <c r="D321" s="19"/>
      <c r="E321" s="19"/>
      <c r="F321" s="19"/>
      <c r="G321" s="19"/>
      <c r="H321" s="109"/>
      <c r="I321" s="121"/>
      <c r="J321" s="121"/>
      <c r="K321" s="19"/>
      <c r="L321" s="19"/>
      <c r="M321" s="19"/>
      <c r="N321" s="19"/>
      <c r="O321" s="19"/>
    </row>
    <row r="322" spans="1:15" s="17" customFormat="1" x14ac:dyDescent="0.2">
      <c r="A322" s="19"/>
      <c r="B322" s="19"/>
      <c r="C322" s="19"/>
      <c r="D322" s="19"/>
      <c r="E322" s="19"/>
      <c r="F322" s="19"/>
      <c r="G322" s="19"/>
      <c r="H322" s="109"/>
      <c r="I322" s="121"/>
      <c r="J322" s="121"/>
      <c r="K322" s="19"/>
      <c r="L322" s="19"/>
      <c r="M322" s="19"/>
      <c r="N322" s="19"/>
      <c r="O322" s="19"/>
    </row>
    <row r="323" spans="1:15" s="17" customFormat="1" x14ac:dyDescent="0.2">
      <c r="A323" s="19"/>
      <c r="B323" s="19"/>
      <c r="C323" s="19"/>
      <c r="D323" s="19"/>
      <c r="E323" s="19"/>
      <c r="F323" s="19"/>
      <c r="G323" s="19"/>
      <c r="H323" s="109"/>
      <c r="I323" s="121"/>
      <c r="J323" s="121"/>
      <c r="K323" s="19"/>
      <c r="L323" s="19"/>
      <c r="M323" s="19"/>
      <c r="N323" s="19"/>
      <c r="O323" s="19"/>
    </row>
    <row r="324" spans="1:15" s="17" customFormat="1" x14ac:dyDescent="0.2">
      <c r="A324" s="19"/>
      <c r="B324" s="19"/>
      <c r="C324" s="19"/>
      <c r="D324" s="19"/>
      <c r="E324" s="19"/>
      <c r="F324" s="19"/>
      <c r="G324" s="19"/>
      <c r="H324" s="109"/>
      <c r="I324" s="121"/>
      <c r="J324" s="121"/>
      <c r="K324" s="19"/>
      <c r="L324" s="19"/>
      <c r="M324" s="19"/>
      <c r="N324" s="19"/>
      <c r="O324" s="19"/>
    </row>
    <row r="325" spans="1:15" s="17" customFormat="1" x14ac:dyDescent="0.2">
      <c r="A325" s="19"/>
      <c r="B325" s="19"/>
      <c r="C325" s="19"/>
      <c r="D325" s="19"/>
      <c r="E325" s="19"/>
      <c r="F325" s="19"/>
      <c r="G325" s="19"/>
      <c r="H325" s="109"/>
      <c r="I325" s="121"/>
      <c r="J325" s="121"/>
      <c r="K325" s="19"/>
      <c r="L325" s="19"/>
      <c r="M325" s="19"/>
      <c r="N325" s="19"/>
      <c r="O325" s="19"/>
    </row>
    <row r="326" spans="1:15" s="17" customFormat="1" x14ac:dyDescent="0.2">
      <c r="A326" s="19"/>
      <c r="B326" s="19"/>
      <c r="C326" s="19"/>
      <c r="D326" s="19"/>
      <c r="E326" s="19"/>
      <c r="F326" s="19"/>
      <c r="G326" s="19"/>
      <c r="H326" s="109"/>
      <c r="I326" s="121"/>
      <c r="J326" s="121"/>
      <c r="K326" s="19"/>
      <c r="L326" s="19"/>
      <c r="M326" s="19"/>
      <c r="N326" s="19"/>
      <c r="O326" s="19"/>
    </row>
    <row r="327" spans="1:15" s="17" customFormat="1" x14ac:dyDescent="0.2">
      <c r="A327" s="19"/>
      <c r="B327" s="19"/>
      <c r="C327" s="19"/>
      <c r="D327" s="19"/>
      <c r="E327" s="19"/>
      <c r="F327" s="19"/>
      <c r="G327" s="19"/>
      <c r="H327" s="109"/>
      <c r="I327" s="121"/>
      <c r="J327" s="121"/>
      <c r="K327" s="19"/>
      <c r="L327" s="19"/>
      <c r="M327" s="19"/>
      <c r="N327" s="19"/>
      <c r="O327" s="19"/>
    </row>
    <row r="328" spans="1:15" s="17" customFormat="1" x14ac:dyDescent="0.2">
      <c r="A328" s="19"/>
      <c r="B328" s="19"/>
      <c r="C328" s="19"/>
      <c r="D328" s="19"/>
      <c r="E328" s="19"/>
      <c r="F328" s="19"/>
      <c r="G328" s="19"/>
      <c r="H328" s="109"/>
      <c r="I328" s="121"/>
      <c r="J328" s="121"/>
      <c r="K328" s="19"/>
      <c r="L328" s="19"/>
      <c r="M328" s="19"/>
      <c r="N328" s="19"/>
      <c r="O328" s="19"/>
    </row>
    <row r="329" spans="1:15" s="17" customFormat="1" x14ac:dyDescent="0.2">
      <c r="A329" s="19"/>
      <c r="B329" s="19"/>
      <c r="C329" s="19"/>
      <c r="D329" s="19"/>
      <c r="E329" s="19"/>
      <c r="F329" s="19"/>
      <c r="G329" s="19"/>
      <c r="H329" s="109"/>
      <c r="I329" s="121"/>
      <c r="J329" s="121"/>
      <c r="K329" s="19"/>
      <c r="L329" s="19"/>
      <c r="M329" s="19"/>
      <c r="N329" s="19"/>
      <c r="O329" s="19"/>
    </row>
    <row r="330" spans="1:15" s="17" customFormat="1" x14ac:dyDescent="0.2">
      <c r="A330" s="19"/>
      <c r="B330" s="19"/>
      <c r="C330" s="19"/>
      <c r="D330" s="19"/>
      <c r="E330" s="19"/>
      <c r="F330" s="19"/>
      <c r="G330" s="19"/>
      <c r="H330" s="109"/>
      <c r="I330" s="121"/>
      <c r="J330" s="121"/>
      <c r="K330" s="19"/>
      <c r="L330" s="19"/>
      <c r="M330" s="19"/>
      <c r="N330" s="19"/>
      <c r="O330" s="19"/>
    </row>
    <row r="331" spans="1:15" s="17" customFormat="1" x14ac:dyDescent="0.2">
      <c r="A331" s="19"/>
      <c r="B331" s="19"/>
      <c r="C331" s="19"/>
      <c r="D331" s="19"/>
      <c r="E331" s="19"/>
      <c r="F331" s="19"/>
      <c r="G331" s="19"/>
      <c r="H331" s="109"/>
      <c r="I331" s="121"/>
      <c r="J331" s="121"/>
      <c r="K331" s="19"/>
      <c r="L331" s="19"/>
      <c r="M331" s="19"/>
      <c r="N331" s="19"/>
      <c r="O331" s="19"/>
    </row>
    <row r="332" spans="1:15" s="17" customFormat="1" x14ac:dyDescent="0.2">
      <c r="A332" s="19"/>
      <c r="B332" s="19"/>
      <c r="C332" s="19"/>
      <c r="D332" s="19"/>
      <c r="E332" s="19"/>
      <c r="F332" s="19"/>
      <c r="G332" s="19"/>
      <c r="H332" s="109"/>
      <c r="I332" s="121"/>
      <c r="J332" s="121"/>
      <c r="K332" s="19"/>
      <c r="L332" s="19"/>
      <c r="M332" s="19"/>
      <c r="N332" s="19"/>
      <c r="O332" s="19"/>
    </row>
    <row r="333" spans="1:15" s="17" customFormat="1" x14ac:dyDescent="0.2">
      <c r="A333" s="19"/>
      <c r="B333" s="19"/>
      <c r="C333" s="19"/>
      <c r="D333" s="19"/>
      <c r="E333" s="19"/>
      <c r="F333" s="19"/>
      <c r="G333" s="19"/>
      <c r="H333" s="109"/>
      <c r="I333" s="121"/>
      <c r="J333" s="121"/>
      <c r="K333" s="19"/>
      <c r="L333" s="19"/>
      <c r="M333" s="19"/>
      <c r="N333" s="19"/>
      <c r="O333" s="19"/>
    </row>
    <row r="334" spans="1:15" s="17" customFormat="1" x14ac:dyDescent="0.2">
      <c r="A334" s="19"/>
      <c r="B334" s="19"/>
      <c r="C334" s="19"/>
      <c r="D334" s="19"/>
      <c r="E334" s="19"/>
      <c r="F334" s="19"/>
      <c r="G334" s="19"/>
      <c r="H334" s="109"/>
      <c r="I334" s="121"/>
      <c r="J334" s="121"/>
      <c r="K334" s="19"/>
      <c r="L334" s="19"/>
      <c r="M334" s="19"/>
      <c r="N334" s="19"/>
      <c r="O334" s="19"/>
    </row>
    <row r="335" spans="1:15" s="17" customFormat="1" x14ac:dyDescent="0.2">
      <c r="A335" s="19"/>
      <c r="B335" s="19"/>
      <c r="C335" s="19"/>
      <c r="D335" s="19"/>
      <c r="E335" s="19"/>
      <c r="F335" s="19"/>
      <c r="G335" s="19"/>
      <c r="H335" s="109"/>
      <c r="I335" s="121"/>
      <c r="J335" s="121"/>
      <c r="K335" s="19"/>
      <c r="L335" s="19"/>
      <c r="M335" s="19"/>
      <c r="N335" s="19"/>
      <c r="O335" s="19"/>
    </row>
    <row r="336" spans="1:15" s="17" customFormat="1" x14ac:dyDescent="0.2">
      <c r="A336" s="19"/>
      <c r="B336" s="19"/>
      <c r="C336" s="19"/>
      <c r="D336" s="19"/>
      <c r="E336" s="19"/>
      <c r="F336" s="19"/>
      <c r="G336" s="19"/>
      <c r="H336" s="109"/>
      <c r="I336" s="121"/>
      <c r="J336" s="121"/>
      <c r="K336" s="19"/>
      <c r="L336" s="19"/>
      <c r="M336" s="19"/>
      <c r="N336" s="19"/>
      <c r="O336" s="19"/>
    </row>
    <row r="337" spans="1:15" s="17" customFormat="1" x14ac:dyDescent="0.2">
      <c r="A337" s="19"/>
      <c r="B337" s="19"/>
      <c r="C337" s="19"/>
      <c r="D337" s="19"/>
      <c r="E337" s="19"/>
      <c r="F337" s="19"/>
      <c r="G337" s="19"/>
      <c r="H337" s="109"/>
      <c r="I337" s="121"/>
      <c r="J337" s="121"/>
      <c r="K337" s="19"/>
      <c r="L337" s="19"/>
      <c r="M337" s="19"/>
      <c r="N337" s="19"/>
      <c r="O337" s="19"/>
    </row>
    <row r="338" spans="1:15" s="17" customFormat="1" x14ac:dyDescent="0.2">
      <c r="A338" s="19"/>
      <c r="B338" s="19"/>
      <c r="C338" s="19"/>
      <c r="D338" s="19"/>
      <c r="E338" s="19"/>
      <c r="F338" s="19"/>
      <c r="G338" s="19"/>
      <c r="H338" s="109"/>
      <c r="I338" s="121"/>
      <c r="J338" s="121"/>
      <c r="K338" s="19"/>
      <c r="L338" s="19"/>
      <c r="M338" s="19"/>
      <c r="N338" s="19"/>
      <c r="O338" s="19"/>
    </row>
    <row r="339" spans="1:15" s="17" customFormat="1" x14ac:dyDescent="0.2">
      <c r="A339" s="19"/>
      <c r="B339" s="19"/>
      <c r="C339" s="19"/>
      <c r="D339" s="19"/>
      <c r="E339" s="19"/>
      <c r="F339" s="19"/>
      <c r="G339" s="19"/>
      <c r="H339" s="109"/>
      <c r="I339" s="121"/>
      <c r="J339" s="121"/>
      <c r="K339" s="19"/>
      <c r="L339" s="19"/>
      <c r="M339" s="19"/>
      <c r="N339" s="19"/>
      <c r="O339" s="19"/>
    </row>
    <row r="340" spans="1:15" s="17" customFormat="1" x14ac:dyDescent="0.2">
      <c r="A340" s="19"/>
      <c r="B340" s="19"/>
      <c r="C340" s="19"/>
      <c r="D340" s="19"/>
      <c r="E340" s="19"/>
      <c r="F340" s="19"/>
      <c r="G340" s="19"/>
      <c r="H340" s="109"/>
      <c r="I340" s="121"/>
      <c r="J340" s="121"/>
      <c r="K340" s="19"/>
      <c r="L340" s="19"/>
      <c r="M340" s="19"/>
      <c r="N340" s="19"/>
      <c r="O340" s="19"/>
    </row>
    <row r="341" spans="1:15" s="17" customFormat="1" x14ac:dyDescent="0.2">
      <c r="A341" s="19"/>
      <c r="B341" s="19"/>
      <c r="C341" s="19"/>
      <c r="D341" s="19"/>
      <c r="E341" s="19"/>
      <c r="F341" s="19"/>
      <c r="G341" s="19"/>
      <c r="H341" s="109"/>
      <c r="I341" s="121"/>
      <c r="J341" s="121"/>
      <c r="K341" s="19"/>
      <c r="L341" s="19"/>
      <c r="M341" s="19"/>
      <c r="N341" s="19"/>
      <c r="O341" s="19"/>
    </row>
    <row r="342" spans="1:15" s="17" customFormat="1" x14ac:dyDescent="0.2">
      <c r="A342" s="19"/>
      <c r="B342" s="19"/>
      <c r="C342" s="19"/>
      <c r="D342" s="19"/>
      <c r="E342" s="19"/>
      <c r="F342" s="19"/>
      <c r="G342" s="19"/>
      <c r="H342" s="109"/>
      <c r="I342" s="121"/>
      <c r="J342" s="121"/>
      <c r="K342" s="19"/>
      <c r="L342" s="19"/>
      <c r="M342" s="19"/>
      <c r="N342" s="19"/>
      <c r="O342" s="19"/>
    </row>
    <row r="343" spans="1:15" s="17" customFormat="1" x14ac:dyDescent="0.2">
      <c r="A343" s="19"/>
      <c r="B343" s="19"/>
      <c r="C343" s="19"/>
      <c r="D343" s="19"/>
      <c r="E343" s="19"/>
      <c r="F343" s="19"/>
      <c r="G343" s="19"/>
      <c r="H343" s="109"/>
      <c r="I343" s="121"/>
      <c r="J343" s="121"/>
      <c r="K343" s="19"/>
      <c r="L343" s="19"/>
      <c r="M343" s="19"/>
      <c r="N343" s="19"/>
      <c r="O343" s="19"/>
    </row>
    <row r="344" spans="1:15" s="17" customFormat="1" x14ac:dyDescent="0.2">
      <c r="A344" s="19"/>
      <c r="B344" s="19"/>
      <c r="C344" s="19"/>
      <c r="D344" s="19"/>
      <c r="E344" s="19"/>
      <c r="F344" s="19"/>
      <c r="G344" s="19"/>
      <c r="H344" s="109"/>
      <c r="I344" s="121"/>
      <c r="J344" s="121"/>
      <c r="K344" s="19"/>
      <c r="L344" s="19"/>
      <c r="M344" s="19"/>
      <c r="N344" s="19"/>
      <c r="O344" s="19"/>
    </row>
    <row r="345" spans="1:15" s="17" customFormat="1" x14ac:dyDescent="0.2">
      <c r="A345" s="19"/>
      <c r="B345" s="19"/>
      <c r="C345" s="19"/>
      <c r="D345" s="19"/>
      <c r="E345" s="19"/>
      <c r="F345" s="19"/>
      <c r="G345" s="19"/>
      <c r="H345" s="109"/>
      <c r="I345" s="121"/>
      <c r="J345" s="121"/>
      <c r="K345" s="19"/>
      <c r="L345" s="19"/>
      <c r="M345" s="19"/>
      <c r="N345" s="19"/>
      <c r="O345" s="19"/>
    </row>
    <row r="346" spans="1:15" s="17" customFormat="1" x14ac:dyDescent="0.2">
      <c r="A346" s="19"/>
      <c r="B346" s="19"/>
      <c r="C346" s="19"/>
      <c r="D346" s="19"/>
      <c r="E346" s="19"/>
      <c r="F346" s="19"/>
      <c r="G346" s="19"/>
      <c r="H346" s="109"/>
      <c r="I346" s="121"/>
      <c r="J346" s="121"/>
      <c r="K346" s="19"/>
      <c r="L346" s="19"/>
      <c r="M346" s="19"/>
      <c r="N346" s="19"/>
      <c r="O346" s="19"/>
    </row>
    <row r="347" spans="1:15" s="17" customFormat="1" x14ac:dyDescent="0.2">
      <c r="A347" s="19"/>
      <c r="B347" s="19"/>
      <c r="C347" s="19"/>
      <c r="D347" s="19"/>
      <c r="E347" s="19"/>
      <c r="F347" s="19"/>
      <c r="G347" s="19"/>
      <c r="H347" s="109"/>
      <c r="I347" s="121"/>
      <c r="J347" s="121"/>
      <c r="K347" s="19"/>
      <c r="L347" s="19"/>
      <c r="M347" s="19"/>
      <c r="N347" s="19"/>
      <c r="O347" s="19"/>
    </row>
    <row r="348" spans="1:15" s="17" customFormat="1" x14ac:dyDescent="0.2">
      <c r="A348" s="19"/>
      <c r="B348" s="19"/>
      <c r="C348" s="19"/>
      <c r="D348" s="19"/>
      <c r="E348" s="19"/>
      <c r="F348" s="19"/>
      <c r="G348" s="19"/>
      <c r="H348" s="109"/>
      <c r="I348" s="121"/>
      <c r="J348" s="121"/>
      <c r="K348" s="19"/>
      <c r="L348" s="19"/>
      <c r="M348" s="19"/>
      <c r="N348" s="19"/>
      <c r="O348" s="19"/>
    </row>
    <row r="349" spans="1:15" s="17" customFormat="1" x14ac:dyDescent="0.2">
      <c r="A349" s="19"/>
      <c r="B349" s="19"/>
      <c r="C349" s="19"/>
      <c r="D349" s="19"/>
      <c r="E349" s="19"/>
      <c r="F349" s="19"/>
      <c r="G349" s="19"/>
      <c r="H349" s="109"/>
      <c r="I349" s="121"/>
      <c r="J349" s="121"/>
      <c r="K349" s="19"/>
      <c r="L349" s="19"/>
      <c r="M349" s="19"/>
      <c r="N349" s="19"/>
      <c r="O349" s="19"/>
    </row>
    <row r="350" spans="1:15" s="17" customFormat="1" x14ac:dyDescent="0.2">
      <c r="A350" s="19"/>
      <c r="B350" s="19"/>
      <c r="C350" s="19"/>
      <c r="D350" s="19"/>
      <c r="E350" s="19"/>
      <c r="F350" s="19"/>
      <c r="G350" s="19"/>
      <c r="H350" s="109"/>
      <c r="I350" s="121"/>
      <c r="J350" s="121"/>
      <c r="K350" s="19"/>
      <c r="L350" s="19"/>
      <c r="M350" s="19"/>
      <c r="N350" s="19"/>
      <c r="O350" s="19"/>
    </row>
    <row r="351" spans="1:15" s="17" customFormat="1" x14ac:dyDescent="0.2">
      <c r="A351" s="19"/>
      <c r="B351" s="19"/>
      <c r="C351" s="19"/>
      <c r="D351" s="19"/>
      <c r="E351" s="19"/>
      <c r="F351" s="19"/>
      <c r="G351" s="19"/>
      <c r="H351" s="109"/>
      <c r="I351" s="121"/>
      <c r="J351" s="121"/>
      <c r="K351" s="19"/>
      <c r="L351" s="19"/>
      <c r="M351" s="19"/>
      <c r="N351" s="19"/>
      <c r="O351" s="19"/>
    </row>
    <row r="352" spans="1:15" s="17" customFormat="1" x14ac:dyDescent="0.2">
      <c r="A352" s="19"/>
      <c r="B352" s="19"/>
      <c r="C352" s="19"/>
      <c r="D352" s="19"/>
      <c r="E352" s="19"/>
      <c r="F352" s="19"/>
      <c r="G352" s="19"/>
      <c r="H352" s="109"/>
      <c r="I352" s="121"/>
      <c r="J352" s="121"/>
      <c r="K352" s="19"/>
      <c r="L352" s="19"/>
      <c r="M352" s="19"/>
      <c r="N352" s="19"/>
      <c r="O352" s="19"/>
    </row>
    <row r="353" spans="1:15" s="17" customFormat="1" x14ac:dyDescent="0.2">
      <c r="A353" s="19"/>
      <c r="B353" s="19"/>
      <c r="C353" s="19"/>
      <c r="D353" s="19"/>
      <c r="E353" s="19"/>
      <c r="F353" s="19"/>
      <c r="G353" s="19"/>
      <c r="H353" s="109"/>
      <c r="I353" s="121"/>
      <c r="J353" s="121"/>
      <c r="K353" s="19"/>
      <c r="L353" s="19"/>
      <c r="M353" s="19"/>
      <c r="N353" s="19"/>
      <c r="O353" s="19"/>
    </row>
    <row r="354" spans="1:15" s="17" customFormat="1" x14ac:dyDescent="0.2">
      <c r="A354" s="19"/>
      <c r="B354" s="19"/>
      <c r="C354" s="19"/>
      <c r="D354" s="19"/>
      <c r="E354" s="19"/>
      <c r="F354" s="19"/>
      <c r="G354" s="19"/>
      <c r="H354" s="109"/>
      <c r="I354" s="121"/>
      <c r="J354" s="121"/>
      <c r="K354" s="19"/>
      <c r="L354" s="19"/>
      <c r="M354" s="19"/>
      <c r="N354" s="19"/>
      <c r="O354" s="19"/>
    </row>
    <row r="355" spans="1:15" s="17" customFormat="1" x14ac:dyDescent="0.2">
      <c r="A355" s="19"/>
      <c r="B355" s="19"/>
      <c r="C355" s="19"/>
      <c r="D355" s="19"/>
      <c r="E355" s="19"/>
      <c r="F355" s="19"/>
      <c r="G355" s="19"/>
      <c r="H355" s="109"/>
      <c r="I355" s="121"/>
      <c r="J355" s="121"/>
      <c r="K355" s="19"/>
      <c r="L355" s="19"/>
      <c r="M355" s="19"/>
      <c r="N355" s="19"/>
      <c r="O355" s="19"/>
    </row>
    <row r="356" spans="1:15" s="17" customFormat="1" x14ac:dyDescent="0.2">
      <c r="A356" s="19"/>
      <c r="B356" s="19"/>
      <c r="C356" s="19"/>
      <c r="D356" s="19"/>
      <c r="E356" s="19"/>
      <c r="F356" s="19"/>
      <c r="G356" s="19"/>
      <c r="H356" s="109"/>
      <c r="I356" s="121"/>
      <c r="J356" s="121"/>
      <c r="K356" s="19"/>
      <c r="L356" s="19"/>
      <c r="M356" s="19"/>
      <c r="N356" s="19"/>
      <c r="O356" s="19"/>
    </row>
    <row r="357" spans="1:15" s="17" customFormat="1" x14ac:dyDescent="0.2">
      <c r="A357" s="19"/>
      <c r="B357" s="19"/>
      <c r="C357" s="19"/>
      <c r="D357" s="19"/>
      <c r="E357" s="19"/>
      <c r="F357" s="19"/>
      <c r="G357" s="19"/>
      <c r="H357" s="109"/>
      <c r="I357" s="121"/>
      <c r="J357" s="121"/>
      <c r="K357" s="19"/>
      <c r="L357" s="19"/>
      <c r="M357" s="19"/>
      <c r="N357" s="19"/>
      <c r="O357" s="19"/>
    </row>
    <row r="358" spans="1:15" s="17" customFormat="1" x14ac:dyDescent="0.2">
      <c r="A358" s="19"/>
      <c r="B358" s="19"/>
      <c r="C358" s="19"/>
      <c r="D358" s="19"/>
      <c r="E358" s="19"/>
      <c r="F358" s="19"/>
      <c r="G358" s="19"/>
      <c r="H358" s="109"/>
      <c r="I358" s="121"/>
      <c r="J358" s="121"/>
      <c r="K358" s="19"/>
      <c r="L358" s="19"/>
      <c r="M358" s="19"/>
      <c r="N358" s="19"/>
      <c r="O358" s="19"/>
    </row>
    <row r="359" spans="1:15" s="17" customFormat="1" x14ac:dyDescent="0.2">
      <c r="A359" s="19"/>
      <c r="B359" s="19"/>
      <c r="C359" s="19"/>
      <c r="D359" s="19"/>
      <c r="E359" s="19"/>
      <c r="F359" s="19"/>
      <c r="G359" s="19"/>
      <c r="H359" s="109"/>
      <c r="I359" s="121"/>
      <c r="J359" s="121"/>
      <c r="K359" s="19"/>
      <c r="L359" s="19"/>
      <c r="M359" s="19"/>
      <c r="N359" s="19"/>
      <c r="O359" s="19"/>
    </row>
    <row r="360" spans="1:15" s="17" customFormat="1" x14ac:dyDescent="0.2">
      <c r="A360" s="19"/>
      <c r="B360" s="19"/>
      <c r="C360" s="19"/>
      <c r="D360" s="19"/>
      <c r="E360" s="19"/>
      <c r="F360" s="19"/>
      <c r="G360" s="19"/>
      <c r="H360" s="109"/>
      <c r="I360" s="121"/>
      <c r="J360" s="121"/>
      <c r="K360" s="19"/>
      <c r="L360" s="19"/>
      <c r="M360" s="19"/>
      <c r="N360" s="19"/>
      <c r="O360" s="19"/>
    </row>
    <row r="361" spans="1:15" s="17" customFormat="1" x14ac:dyDescent="0.2">
      <c r="A361" s="19"/>
      <c r="B361" s="19"/>
      <c r="C361" s="19"/>
      <c r="D361" s="19"/>
      <c r="E361" s="19"/>
      <c r="F361" s="19"/>
      <c r="G361" s="19"/>
      <c r="H361" s="109"/>
      <c r="I361" s="121"/>
      <c r="J361" s="121"/>
      <c r="K361" s="19"/>
      <c r="L361" s="19"/>
      <c r="M361" s="19"/>
      <c r="N361" s="19"/>
      <c r="O361" s="19"/>
    </row>
    <row r="362" spans="1:15" s="17" customFormat="1" x14ac:dyDescent="0.2">
      <c r="A362" s="19"/>
      <c r="B362" s="19"/>
      <c r="C362" s="19"/>
      <c r="D362" s="19"/>
      <c r="E362" s="19"/>
      <c r="F362" s="19"/>
      <c r="G362" s="19"/>
      <c r="H362" s="109"/>
      <c r="I362" s="121"/>
      <c r="J362" s="121"/>
      <c r="K362" s="19"/>
      <c r="L362" s="19"/>
      <c r="M362" s="19"/>
      <c r="N362" s="19"/>
      <c r="O362" s="19"/>
    </row>
    <row r="363" spans="1:15" s="17" customFormat="1" x14ac:dyDescent="0.2">
      <c r="A363" s="19"/>
      <c r="B363" s="19"/>
      <c r="C363" s="19"/>
      <c r="D363" s="19"/>
      <c r="E363" s="19"/>
      <c r="F363" s="19"/>
      <c r="G363" s="19"/>
      <c r="H363" s="109"/>
      <c r="I363" s="121"/>
      <c r="J363" s="121"/>
      <c r="K363" s="19"/>
      <c r="L363" s="19"/>
      <c r="M363" s="19"/>
      <c r="N363" s="19"/>
      <c r="O363" s="19"/>
    </row>
    <row r="364" spans="1:15" s="17" customFormat="1" x14ac:dyDescent="0.2">
      <c r="A364" s="19"/>
      <c r="B364" s="19"/>
      <c r="C364" s="19"/>
      <c r="D364" s="19"/>
      <c r="E364" s="19"/>
      <c r="F364" s="19"/>
      <c r="G364" s="19"/>
      <c r="H364" s="109"/>
      <c r="I364" s="121"/>
      <c r="J364" s="121"/>
      <c r="K364" s="19"/>
      <c r="L364" s="19"/>
      <c r="M364" s="19"/>
      <c r="N364" s="19"/>
      <c r="O364" s="19"/>
    </row>
    <row r="365" spans="1:15" s="17" customFormat="1" x14ac:dyDescent="0.2">
      <c r="A365" s="19"/>
      <c r="B365" s="19"/>
      <c r="C365" s="19"/>
      <c r="D365" s="19"/>
      <c r="E365" s="19"/>
      <c r="F365" s="19"/>
      <c r="G365" s="19"/>
      <c r="H365" s="109"/>
      <c r="I365" s="121"/>
      <c r="J365" s="121"/>
      <c r="K365" s="19"/>
      <c r="L365" s="19"/>
      <c r="M365" s="19"/>
      <c r="N365" s="19"/>
      <c r="O365" s="19"/>
    </row>
    <row r="366" spans="1:15" s="17" customFormat="1" x14ac:dyDescent="0.2">
      <c r="A366" s="19"/>
      <c r="B366" s="19"/>
      <c r="C366" s="19"/>
      <c r="D366" s="19"/>
      <c r="E366" s="19"/>
      <c r="F366" s="19"/>
      <c r="G366" s="19"/>
      <c r="H366" s="109"/>
      <c r="I366" s="121"/>
      <c r="J366" s="121"/>
      <c r="K366" s="19"/>
      <c r="L366" s="19"/>
      <c r="M366" s="19"/>
      <c r="N366" s="19"/>
      <c r="O366" s="19"/>
    </row>
    <row r="367" spans="1:15" s="17" customFormat="1" x14ac:dyDescent="0.2">
      <c r="A367" s="19"/>
      <c r="B367" s="19"/>
      <c r="C367" s="19"/>
      <c r="D367" s="19"/>
      <c r="E367" s="19"/>
      <c r="F367" s="19"/>
      <c r="G367" s="19"/>
      <c r="H367" s="109"/>
      <c r="I367" s="121"/>
      <c r="J367" s="121"/>
      <c r="K367" s="19"/>
      <c r="L367" s="19"/>
      <c r="M367" s="19"/>
      <c r="N367" s="19"/>
      <c r="O367" s="19"/>
    </row>
    <row r="368" spans="1:15" s="17" customFormat="1" x14ac:dyDescent="0.2">
      <c r="A368" s="19"/>
      <c r="B368" s="19"/>
      <c r="C368" s="19"/>
      <c r="D368" s="19"/>
      <c r="E368" s="19"/>
      <c r="F368" s="19"/>
      <c r="G368" s="19"/>
      <c r="H368" s="109"/>
      <c r="I368" s="121"/>
      <c r="J368" s="121"/>
      <c r="K368" s="19"/>
      <c r="L368" s="19"/>
      <c r="M368" s="19"/>
      <c r="N368" s="19"/>
      <c r="O368" s="19"/>
    </row>
    <row r="369" spans="1:15" s="17" customFormat="1" x14ac:dyDescent="0.2">
      <c r="A369" s="19"/>
      <c r="B369" s="19"/>
      <c r="C369" s="19"/>
      <c r="D369" s="19"/>
      <c r="E369" s="19"/>
      <c r="F369" s="19"/>
      <c r="G369" s="19"/>
      <c r="H369" s="109"/>
      <c r="I369" s="121"/>
      <c r="J369" s="121"/>
      <c r="K369" s="19"/>
      <c r="L369" s="19"/>
      <c r="M369" s="19"/>
      <c r="N369" s="19"/>
      <c r="O369" s="19"/>
    </row>
    <row r="370" spans="1:15" s="17" customFormat="1" x14ac:dyDescent="0.2">
      <c r="A370" s="19"/>
      <c r="B370" s="19"/>
      <c r="C370" s="19"/>
      <c r="D370" s="19"/>
      <c r="E370" s="19"/>
      <c r="F370" s="19"/>
      <c r="G370" s="19"/>
      <c r="H370" s="109"/>
      <c r="I370" s="121"/>
      <c r="J370" s="121"/>
      <c r="K370" s="19"/>
      <c r="L370" s="19"/>
      <c r="M370" s="19"/>
      <c r="N370" s="19"/>
      <c r="O370" s="19"/>
    </row>
    <row r="371" spans="1:15" s="17" customFormat="1" x14ac:dyDescent="0.2">
      <c r="A371" s="19"/>
      <c r="B371" s="19"/>
      <c r="C371" s="19"/>
      <c r="D371" s="19"/>
      <c r="E371" s="19"/>
      <c r="F371" s="19"/>
      <c r="G371" s="19"/>
      <c r="H371" s="109"/>
      <c r="I371" s="121"/>
      <c r="J371" s="121"/>
      <c r="K371" s="19"/>
      <c r="L371" s="19"/>
      <c r="M371" s="19"/>
      <c r="N371" s="19"/>
      <c r="O371" s="19"/>
    </row>
    <row r="372" spans="1:15" s="17" customFormat="1" x14ac:dyDescent="0.2">
      <c r="A372" s="19"/>
      <c r="B372" s="19"/>
      <c r="C372" s="19"/>
      <c r="D372" s="19"/>
      <c r="E372" s="19"/>
      <c r="F372" s="19"/>
      <c r="G372" s="19"/>
      <c r="H372" s="109"/>
      <c r="I372" s="121"/>
      <c r="J372" s="121"/>
      <c r="K372" s="19"/>
      <c r="L372" s="19"/>
      <c r="M372" s="19"/>
      <c r="N372" s="19"/>
      <c r="O372" s="19"/>
    </row>
    <row r="373" spans="1:15" s="17" customFormat="1" x14ac:dyDescent="0.2">
      <c r="A373" s="19"/>
      <c r="B373" s="19"/>
      <c r="C373" s="19"/>
      <c r="D373" s="19"/>
      <c r="E373" s="19"/>
      <c r="F373" s="19"/>
      <c r="G373" s="19"/>
      <c r="H373" s="109"/>
      <c r="I373" s="121"/>
      <c r="J373" s="121"/>
      <c r="K373" s="19"/>
      <c r="L373" s="19"/>
      <c r="M373" s="19"/>
      <c r="N373" s="19"/>
      <c r="O373" s="19"/>
    </row>
    <row r="374" spans="1:15" s="17" customFormat="1" x14ac:dyDescent="0.2">
      <c r="A374" s="19"/>
      <c r="B374" s="19"/>
      <c r="C374" s="19"/>
      <c r="D374" s="19"/>
      <c r="E374" s="19"/>
      <c r="F374" s="19"/>
      <c r="G374" s="19"/>
      <c r="H374" s="109"/>
      <c r="I374" s="121"/>
      <c r="J374" s="121"/>
      <c r="K374" s="19"/>
      <c r="L374" s="19"/>
      <c r="M374" s="19"/>
      <c r="N374" s="19"/>
      <c r="O374" s="19"/>
    </row>
    <row r="375" spans="1:15" s="17" customFormat="1" x14ac:dyDescent="0.2">
      <c r="A375" s="19"/>
      <c r="B375" s="19"/>
      <c r="C375" s="19"/>
      <c r="D375" s="19"/>
      <c r="E375" s="19"/>
      <c r="F375" s="19"/>
      <c r="G375" s="19"/>
      <c r="H375" s="109"/>
      <c r="I375" s="121"/>
      <c r="J375" s="121"/>
      <c r="K375" s="19"/>
      <c r="L375" s="19"/>
      <c r="M375" s="19"/>
      <c r="N375" s="19"/>
      <c r="O375" s="19"/>
    </row>
    <row r="376" spans="1:15" s="17" customFormat="1" x14ac:dyDescent="0.2">
      <c r="A376" s="19"/>
      <c r="B376" s="19"/>
      <c r="C376" s="19"/>
      <c r="D376" s="19"/>
      <c r="E376" s="19"/>
      <c r="F376" s="19"/>
      <c r="G376" s="19"/>
      <c r="H376" s="109"/>
      <c r="I376" s="121"/>
      <c r="J376" s="121"/>
      <c r="K376" s="19"/>
      <c r="L376" s="19"/>
      <c r="M376" s="19"/>
      <c r="N376" s="19"/>
      <c r="O376" s="19"/>
    </row>
    <row r="377" spans="1:15" s="17" customFormat="1" x14ac:dyDescent="0.2">
      <c r="A377" s="19"/>
      <c r="B377" s="19"/>
      <c r="C377" s="19"/>
      <c r="D377" s="19"/>
      <c r="E377" s="19"/>
      <c r="F377" s="19"/>
      <c r="G377" s="19"/>
      <c r="H377" s="109"/>
      <c r="I377" s="121"/>
      <c r="J377" s="121"/>
      <c r="K377" s="19"/>
      <c r="L377" s="19"/>
      <c r="M377" s="19"/>
      <c r="N377" s="19"/>
      <c r="O377" s="19"/>
    </row>
    <row r="378" spans="1:15" s="17" customFormat="1" x14ac:dyDescent="0.2">
      <c r="A378" s="19"/>
      <c r="B378" s="19"/>
      <c r="C378" s="19"/>
      <c r="D378" s="19"/>
      <c r="E378" s="19"/>
      <c r="F378" s="19"/>
      <c r="G378" s="19"/>
      <c r="H378" s="109"/>
      <c r="I378" s="121"/>
      <c r="J378" s="121"/>
      <c r="K378" s="19"/>
      <c r="L378" s="19"/>
      <c r="M378" s="19"/>
      <c r="N378" s="19"/>
      <c r="O378" s="19"/>
    </row>
    <row r="379" spans="1:15" s="17" customFormat="1" x14ac:dyDescent="0.2">
      <c r="A379" s="19"/>
      <c r="B379" s="19"/>
      <c r="C379" s="19"/>
      <c r="D379" s="19"/>
      <c r="E379" s="19"/>
      <c r="F379" s="19"/>
      <c r="G379" s="19"/>
      <c r="H379" s="109"/>
      <c r="I379" s="121"/>
      <c r="J379" s="121"/>
      <c r="K379" s="19"/>
      <c r="L379" s="19"/>
      <c r="M379" s="19"/>
      <c r="N379" s="19"/>
      <c r="O379" s="19"/>
    </row>
    <row r="380" spans="1:15" s="17" customFormat="1" x14ac:dyDescent="0.2">
      <c r="A380" s="19"/>
      <c r="B380" s="19"/>
      <c r="C380" s="19"/>
      <c r="D380" s="19"/>
      <c r="E380" s="19"/>
      <c r="F380" s="19"/>
      <c r="G380" s="19"/>
      <c r="H380" s="109"/>
      <c r="I380" s="121"/>
      <c r="J380" s="121"/>
      <c r="K380" s="19"/>
      <c r="L380" s="19"/>
      <c r="M380" s="19"/>
      <c r="N380" s="19"/>
      <c r="O380" s="19"/>
    </row>
  </sheetData>
  <mergeCells count="17">
    <mergeCell ref="L3:N3"/>
    <mergeCell ref="A1:A5"/>
    <mergeCell ref="M4:M5"/>
    <mergeCell ref="N4:N5"/>
    <mergeCell ref="B1:O2"/>
    <mergeCell ref="B3:F3"/>
    <mergeCell ref="G3:K3"/>
    <mergeCell ref="G4:G5"/>
    <mergeCell ref="K4:K5"/>
    <mergeCell ref="L4:L5"/>
    <mergeCell ref="B4:B5"/>
    <mergeCell ref="C4:C5"/>
    <mergeCell ref="D4:D5"/>
    <mergeCell ref="E4:E5"/>
    <mergeCell ref="F4:F5"/>
    <mergeCell ref="O3:O5"/>
    <mergeCell ref="H4:J4"/>
  </mergeCells>
  <hyperlinks>
    <hyperlink ref="A6" r:id="rId1" display="http://203.157.240.30/biechild/reportamphur.php?provinceid=38"/>
    <hyperlink ref="A7" r:id="rId2" display="http://203.157.240.30/biechild/reportamphur.php?provinceid=39"/>
    <hyperlink ref="A8" r:id="rId3" display="http://203.157.240.30/biechild/reportamphur.php?provinceid=40"/>
    <hyperlink ref="A9" r:id="rId4" display="http://203.157.240.30/biechild/reportamphur.php?provinceid=42"/>
    <hyperlink ref="A10" r:id="rId5" display="http://203.157.240.30/biechild/reportamphur.php?provinceid=43"/>
    <hyperlink ref="A11" r:id="rId6" display="http://203.157.240.30/biechild/reportamphur.php?provinceid=44"/>
    <hyperlink ref="A12" r:id="rId7" display="http://203.157.240.30/biechild/reportamphur.php?provinceid=45"/>
    <hyperlink ref="A13" r:id="rId8" display="http://203.157.240.30/biechild/reportamphur.php?provinceid=46"/>
    <hyperlink ref="A15" r:id="rId9" display="http://203.157.240.30/biechild/reportamphur.php?provinceid=41"/>
    <hyperlink ref="A16" r:id="rId10" display="http://203.157.240.30/biechild/reportamphur.php?provinceid=50"/>
    <hyperlink ref="A17" r:id="rId11" display="http://203.157.240.30/biechild/reportamphur.php?provinceid=51"/>
    <hyperlink ref="A18" r:id="rId12" display="http://203.157.240.30/biechild/reportamphur.php?provinceid=52"/>
    <hyperlink ref="A19" r:id="rId13" display="http://203.157.240.30/biechild/reportamphur.php?provinceid=54"/>
    <hyperlink ref="A21" r:id="rId14" display="http://203.157.240.30/biechild/reportamphur.php?provinceid=9"/>
    <hyperlink ref="A22" r:id="rId15" display="http://203.157.240.30/biechild/reportamphur.php?provinceid=47"/>
    <hyperlink ref="A23" r:id="rId16" display="http://203.157.240.30/biechild/reportamphur.php?provinceid=48"/>
    <hyperlink ref="A24" r:id="rId17" display="http://203.157.240.30/biechild/reportamphur.php?provinceid=49"/>
    <hyperlink ref="A25" r:id="rId18" display="http://203.157.240.30/biechild/reportamphur.php?provinceid=53"/>
    <hyperlink ref="A27" r:id="rId19" display="http://203.157.240.30/biechild/reportamphur.php?provinceid=3"/>
    <hyperlink ref="A28" r:id="rId20" display="http://203.157.240.30/biechild/reportamphur.php?provinceid=4"/>
    <hyperlink ref="A29" r:id="rId21" display="http://203.157.240.30/biechild/reportamphur.php?provinceid=5"/>
    <hyperlink ref="A30" r:id="rId22" display="http://203.157.240.30/biechild/reportamphur.php?provinceid=6"/>
    <hyperlink ref="A31" r:id="rId23" display="http://203.157.240.30/biechild/reportamphur.php?provinceid=7"/>
    <hyperlink ref="A32" r:id="rId24" display="http://203.157.240.30/biechild/reportamphur.php?provinceid=8"/>
    <hyperlink ref="A33" r:id="rId25" display="http://203.157.240.30/biechild/reportamphur.php?provinceid=10"/>
    <hyperlink ref="A34" r:id="rId26" display="http://203.157.240.30/biechild/reportamphur.php?provinceid=17"/>
    <hyperlink ref="A36" r:id="rId27" display="http://203.157.240.30/biechild/reportamphur.php?provinceid=55"/>
    <hyperlink ref="A37" r:id="rId28" display="http://203.157.240.30/biechild/reportamphur.php?provinceid=56"/>
    <hyperlink ref="A38" r:id="rId29" display="http://203.157.240.30/biechild/reportamphur.php?provinceid=57"/>
    <hyperlink ref="A39" r:id="rId30" display="http://203.157.240.30/biechild/reportamphur.php?provinceid=58"/>
    <hyperlink ref="A40" r:id="rId31" display="http://203.157.240.30/biechild/reportamphur.php?provinceid=59"/>
    <hyperlink ref="A41" r:id="rId32" display="http://203.157.240.30/biechild/reportamphur.php?provinceid=60"/>
    <hyperlink ref="A42" r:id="rId33" display="http://203.157.240.30/biechild/reportamphur.php?provinceid=61"/>
    <hyperlink ref="A43" r:id="rId34" display="http://203.157.240.30/biechild/reportamphur.php?provinceid=62"/>
    <hyperlink ref="A45" r:id="rId35" display="http://203.157.240.30/biechild/reportamphur.php?provinceid=2"/>
    <hyperlink ref="A46" r:id="rId36" display="http://203.157.240.30/biechild/reportamphur.php?provinceid=11"/>
    <hyperlink ref="A47" r:id="rId37" display="http://203.157.240.30/biechild/reportamphur.php?provinceid=12"/>
    <hyperlink ref="A48" r:id="rId38" display="http://203.157.240.30/biechild/reportamphur.php?provinceid=13"/>
    <hyperlink ref="A49" r:id="rId39" display="http://203.157.240.30/biechild/reportamphur.php?provinceid=14"/>
    <hyperlink ref="A50" r:id="rId40" display="http://203.157.240.30/biechild/reportamphur.php?provinceid=15"/>
    <hyperlink ref="A51" r:id="rId41" display="http://203.157.240.30/biechild/reportamphur.php?provinceid=16"/>
    <hyperlink ref="A52" r:id="rId42" display="http://203.157.240.30/biechild/reportamphur.php?provinceid=18"/>
    <hyperlink ref="A54" r:id="rId43" display="http://203.157.240.30/biechild/reportamphur.php?provinceid=28"/>
    <hyperlink ref="A55" r:id="rId44" display="http://203.157.240.30/biechild/reportamphur.php?provinceid=32"/>
    <hyperlink ref="A56" r:id="rId45" display="http://203.157.240.30/biechild/reportamphur.php?provinceid=33"/>
    <hyperlink ref="A57" r:id="rId46" display="http://203.157.240.30/biechild/reportamphur.php?provinceid=34"/>
    <hyperlink ref="A59" r:id="rId47" display="http://203.157.240.30/biechild/reportamphur.php?provinceid=27"/>
    <hyperlink ref="A60" r:id="rId48" display="http://203.157.240.30/biechild/reportamphur.php?provinceid=29"/>
    <hyperlink ref="A61" r:id="rId49" display="http://203.157.240.30/biechild/reportamphur.php?provinceid=30"/>
    <hyperlink ref="A62" r:id="rId50" display="http://203.157.240.30/biechild/reportamphur.php?provinceid=31"/>
    <hyperlink ref="A63" r:id="rId51" display="http://203.157.240.30/biechild/reportamphur.php?provinceid=35"/>
    <hyperlink ref="A64" r:id="rId52" display="http://203.157.240.30/biechild/reportamphur.php?provinceid=36"/>
    <hyperlink ref="A65" r:id="rId53" display="http://203.157.240.30/biechild/reportamphur.php?provinceid=77"/>
    <hyperlink ref="A67" r:id="rId54" display="http://203.157.240.30/biechild/reportamphur.php?provinceid=19"/>
    <hyperlink ref="A68" r:id="rId55" display="http://203.157.240.30/biechild/reportamphur.php?provinceid=20"/>
    <hyperlink ref="A69" r:id="rId56" display="http://203.157.240.30/biechild/reportamphur.php?provinceid=21"/>
    <hyperlink ref="A70" r:id="rId57" display="http://203.157.240.30/biechild/reportamphur.php?provinceid=25"/>
    <hyperlink ref="A72" r:id="rId58" display="http://203.157.240.30/biechild/reportamphur.php?provinceid=22"/>
    <hyperlink ref="A73" r:id="rId59" display="http://203.157.240.30/biechild/reportamphur.php?provinceid=23"/>
    <hyperlink ref="A74" r:id="rId60" display="http://203.157.240.30/biechild/reportamphur.php?provinceid=24"/>
    <hyperlink ref="A75" r:id="rId61" display="http://203.157.240.30/biechild/reportamphur.php?provinceid=26"/>
    <hyperlink ref="A76" r:id="rId62" display="http://203.157.240.30/biechild/reportamphur.php?provinceid=37"/>
    <hyperlink ref="A78" r:id="rId63" display="http://203.157.240.30/biechild/reportamphur.php?provinceid=63"/>
    <hyperlink ref="A79" r:id="rId64" display="http://203.157.240.30/biechild/reportamphur.php?provinceid=64"/>
    <hyperlink ref="A80" r:id="rId65" display="http://203.157.240.30/biechild/reportamphur.php?provinceid=65"/>
    <hyperlink ref="A81" r:id="rId66" display="http://203.157.240.30/biechild/reportamphur.php?provinceid=66"/>
    <hyperlink ref="A82" r:id="rId67" display="http://203.157.240.30/biechild/reportamphur.php?provinceid=67"/>
    <hyperlink ref="A83" r:id="rId68" display="http://203.157.240.30/biechild/reportamphur.php?provinceid=68"/>
    <hyperlink ref="A84" r:id="rId69" display="http://203.157.240.30/biechild/reportamphur.php?provinceid=69"/>
    <hyperlink ref="A86" r:id="rId70" display="http://203.157.240.30/biechild/reportamphur.php?provinceid=70"/>
    <hyperlink ref="A87" r:id="rId71" display="http://203.157.240.30/biechild/reportamphur.php?provinceid=71"/>
    <hyperlink ref="A88" r:id="rId72" display="http://203.157.240.30/biechild/reportamphur.php?provinceid=72"/>
    <hyperlink ref="A89" r:id="rId73" display="http://203.157.240.30/biechild/reportamphur.php?provinceid=73"/>
    <hyperlink ref="A90" r:id="rId74" display="http://203.157.240.30/biechild/reportamphur.php?provinceid=74"/>
    <hyperlink ref="A91" r:id="rId75" display="http://203.157.240.30/biechild/reportamphur.php?provinceid=75"/>
    <hyperlink ref="A92" r:id="rId76" display="http://203.157.240.30/biechild/reportamphur.php?provinceid=76"/>
  </hyperlinks>
  <pageMargins left="0.31496062992125984" right="0.31496062992125984" top="0.55118110236220474" bottom="0.27559055118110237" header="0.31496062992125984" footer="0.31496062992125984"/>
  <pageSetup scale="77" fitToWidth="0" orientation="landscape" r:id="rId77"/>
  <headerFooter>
    <oddFooter xml:space="preserve">&amp;Lที่มา: รายงานผลการตรวจราชการกระทรวงสาธารณสุข,นิเทศรอบ 2,2558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ch_dspm gis (42)</vt:lpstr>
      <vt:lpstr>ch_dspm gis (30)</vt:lpstr>
      <vt:lpstr>ch_dspm gis (18)</vt:lpstr>
      <vt:lpstr>ch_dspm gis (9)</vt:lpstr>
      <vt:lpstr>ch_dspm gis</vt:lpstr>
      <vt:lpstr>mch2559_pro gis</vt:lpstr>
      <vt:lpstr>mch2559_hpc gis</vt:lpstr>
      <vt:lpstr>kpi 1.1 แม่ตาย และ เด็ก</vt:lpstr>
      <vt:lpstr>ตัวชี้วัด1.2 ระบบแม่ตาย</vt:lpstr>
      <vt:lpstr>ตัวชี้วัด 1.3 ระบบพัฒนาการเด็ก</vt:lpstr>
      <vt:lpstr>สูตรคิด</vt:lpstr>
      <vt:lpstr>Factor analysis</vt:lpstr>
      <vt:lpstr>Sheet3</vt:lpstr>
      <vt:lpstr>สูตรคิด (2)</vt:lpstr>
      <vt:lpstr>'kpi 1.1 แม่ตาย และ เด็ก'!Print_Titles</vt:lpstr>
      <vt:lpstr>'ตัวชี้วัด 1.3 ระบบพัฒนาการเด็ก'!Print_Titles</vt:lpstr>
      <vt:lpstr>'ตัวชี้วัด1.2 ระบบแม่ตาย'!Print_Titles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2016-04-19T08:44:20Z</cp:lastPrinted>
  <dcterms:created xsi:type="dcterms:W3CDTF">2016-04-11T08:17:31Z</dcterms:created>
  <dcterms:modified xsi:type="dcterms:W3CDTF">2016-04-20T06:22:32Z</dcterms:modified>
</cp:coreProperties>
</file>